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planeacion\Downloads\"/>
    </mc:Choice>
  </mc:AlternateContent>
  <bookViews>
    <workbookView xWindow="0" yWindow="0" windowWidth="19200" windowHeight="10890"/>
  </bookViews>
  <sheets>
    <sheet name="PLAN DE CAPACITACIÓN ANUAL " sheetId="1" r:id="rId1"/>
    <sheet name="ENFERMERIA" sheetId="4" state="hidden" r:id="rId2"/>
    <sheet name="SUBGERENCIA COMUNITARIA" sheetId="3" state="hidden" r:id="rId3"/>
    <sheet name="CRONOGRAMA" sheetId="2" state="hidden" r:id="rId4"/>
  </sheets>
  <definedNames>
    <definedName name="_xlnm.Print_Area" localSheetId="0">'PLAN DE CAPACITACIÓN ANUAL '!$A$1:$AH$149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3" i="1" l="1"/>
  <c r="AD43" i="1" s="1"/>
  <c r="AE43" i="1" s="1"/>
  <c r="AC88" i="1"/>
  <c r="AD88" i="1" s="1"/>
  <c r="AE88" i="1" s="1"/>
  <c r="AC89" i="1"/>
  <c r="AD89" i="1" s="1"/>
  <c r="AE89" i="1" s="1"/>
  <c r="AC87" i="1"/>
  <c r="AD87" i="1" s="1"/>
  <c r="AE87" i="1" s="1"/>
  <c r="AC15" i="1"/>
  <c r="AD15" i="1" s="1"/>
  <c r="AE15" i="1" s="1"/>
  <c r="AC16" i="1"/>
  <c r="AD16" i="1" s="1"/>
  <c r="AE16" i="1" s="1"/>
  <c r="AC17" i="1"/>
  <c r="AD17" i="1" s="1"/>
  <c r="AE17" i="1" s="1"/>
  <c r="AC132" i="1"/>
  <c r="AD132" i="1" s="1"/>
  <c r="AE132" i="1" s="1"/>
  <c r="AC133" i="1"/>
  <c r="AD133" i="1" s="1"/>
  <c r="AE133" i="1" s="1"/>
  <c r="AC134" i="1"/>
  <c r="AD134" i="1" s="1"/>
  <c r="AE134" i="1" s="1"/>
  <c r="AC135" i="1"/>
  <c r="AD135" i="1" s="1"/>
  <c r="AE135" i="1" s="1"/>
  <c r="AC136" i="1"/>
  <c r="AD136" i="1" s="1"/>
  <c r="AE136" i="1" s="1"/>
  <c r="AC137" i="1"/>
  <c r="AD137" i="1" s="1"/>
  <c r="AE137" i="1" s="1"/>
  <c r="AC138" i="1"/>
  <c r="AD138" i="1" s="1"/>
  <c r="AE138" i="1" s="1"/>
  <c r="AC139" i="1"/>
  <c r="AD139" i="1" s="1"/>
  <c r="AE139" i="1" s="1"/>
  <c r="AC125" i="1"/>
  <c r="AD125" i="1" s="1"/>
  <c r="AE125" i="1" s="1"/>
  <c r="AC126" i="1"/>
  <c r="AD126" i="1" s="1"/>
  <c r="AE126" i="1" s="1"/>
  <c r="AC127" i="1"/>
  <c r="AD127" i="1" s="1"/>
  <c r="AE127" i="1" s="1"/>
  <c r="AC128" i="1"/>
  <c r="AD128" i="1" s="1"/>
  <c r="AE128" i="1" s="1"/>
  <c r="AC129" i="1"/>
  <c r="AD129" i="1" s="1"/>
  <c r="AE129" i="1" s="1"/>
  <c r="AC130" i="1"/>
  <c r="AD130" i="1" s="1"/>
  <c r="AE130" i="1" s="1"/>
  <c r="AC131" i="1"/>
  <c r="AD131" i="1" s="1"/>
  <c r="AE131" i="1" s="1"/>
  <c r="AC123" i="1"/>
  <c r="AD123" i="1" s="1"/>
  <c r="AE123" i="1" s="1"/>
  <c r="AC124" i="1"/>
  <c r="AD124" i="1" s="1"/>
  <c r="AE124" i="1" s="1"/>
  <c r="AC98" i="1"/>
  <c r="AD98" i="1" s="1"/>
  <c r="AE98" i="1" s="1"/>
  <c r="AC99" i="1"/>
  <c r="AD99" i="1" s="1"/>
  <c r="AE99" i="1" s="1"/>
  <c r="AC100" i="1"/>
  <c r="AD100" i="1" s="1"/>
  <c r="AE100" i="1" s="1"/>
  <c r="AC101" i="1"/>
  <c r="AD101" i="1" s="1"/>
  <c r="AE101" i="1" s="1"/>
  <c r="AC102" i="1"/>
  <c r="AD102" i="1" s="1"/>
  <c r="AE102" i="1" s="1"/>
  <c r="AC103" i="1"/>
  <c r="AD103" i="1" s="1"/>
  <c r="AE103" i="1" s="1"/>
  <c r="AC104" i="1"/>
  <c r="AD104" i="1" s="1"/>
  <c r="AE104" i="1" s="1"/>
  <c r="AC105" i="1"/>
  <c r="AD105" i="1" s="1"/>
  <c r="AE105" i="1" s="1"/>
  <c r="AC106" i="1"/>
  <c r="AD106" i="1" s="1"/>
  <c r="AE106" i="1" s="1"/>
  <c r="AC107" i="1"/>
  <c r="AD107" i="1" s="1"/>
  <c r="AE107" i="1" s="1"/>
  <c r="AC108" i="1"/>
  <c r="AD108" i="1" s="1"/>
  <c r="AE108" i="1" s="1"/>
  <c r="AC109" i="1"/>
  <c r="AD109" i="1" s="1"/>
  <c r="AE109" i="1" s="1"/>
  <c r="AC110" i="1"/>
  <c r="AD110" i="1" s="1"/>
  <c r="AE110" i="1" s="1"/>
  <c r="AC111" i="1"/>
  <c r="AD111" i="1" s="1"/>
  <c r="AE111" i="1" s="1"/>
  <c r="AC112" i="1"/>
  <c r="AD112" i="1" s="1"/>
  <c r="AE112" i="1" s="1"/>
  <c r="AC113" i="1"/>
  <c r="AD113" i="1" s="1"/>
  <c r="AE113" i="1" s="1"/>
  <c r="AC114" i="1"/>
  <c r="AD114" i="1" s="1"/>
  <c r="AE114" i="1" s="1"/>
  <c r="AC115" i="1"/>
  <c r="AD115" i="1" s="1"/>
  <c r="AE115" i="1" s="1"/>
  <c r="AC116" i="1"/>
  <c r="AD116" i="1" s="1"/>
  <c r="AE116" i="1" s="1"/>
  <c r="AC117" i="1"/>
  <c r="AD117" i="1" s="1"/>
  <c r="AE117" i="1" s="1"/>
  <c r="AC118" i="1"/>
  <c r="AD118" i="1" s="1"/>
  <c r="AE118" i="1" s="1"/>
  <c r="AC119" i="1"/>
  <c r="AD119" i="1" s="1"/>
  <c r="AE119" i="1" s="1"/>
  <c r="AC120" i="1"/>
  <c r="AD120" i="1" s="1"/>
  <c r="AE120" i="1" s="1"/>
  <c r="AC121" i="1"/>
  <c r="AD121" i="1" s="1"/>
  <c r="AE121" i="1" s="1"/>
  <c r="AC122" i="1"/>
  <c r="AD122" i="1" s="1"/>
  <c r="AE122" i="1" s="1"/>
  <c r="AC95" i="1"/>
  <c r="AD95" i="1" s="1"/>
  <c r="AE95" i="1" s="1"/>
  <c r="AC96" i="1"/>
  <c r="AD96" i="1" s="1"/>
  <c r="AE96" i="1" s="1"/>
  <c r="AC97" i="1"/>
  <c r="AD97" i="1" s="1"/>
  <c r="AE97" i="1" s="1"/>
  <c r="AC85" i="1"/>
  <c r="AD85" i="1" s="1"/>
  <c r="AE85" i="1" s="1"/>
  <c r="AC80" i="1"/>
  <c r="AD80" i="1" s="1"/>
  <c r="AE80" i="1" s="1"/>
  <c r="AC81" i="1"/>
  <c r="AD81" i="1" s="1"/>
  <c r="AE81" i="1" s="1"/>
  <c r="AC82" i="1"/>
  <c r="AD82" i="1" s="1"/>
  <c r="AE82" i="1" s="1"/>
  <c r="AC83" i="1"/>
  <c r="AD83" i="1" s="1"/>
  <c r="AE83" i="1" s="1"/>
  <c r="AC84" i="1"/>
  <c r="AD84" i="1" s="1"/>
  <c r="AE84" i="1" s="1"/>
  <c r="AC86" i="1"/>
  <c r="AD86" i="1" s="1"/>
  <c r="AE86" i="1" s="1"/>
  <c r="AC79" i="1"/>
  <c r="AD79" i="1" s="1"/>
  <c r="AE79" i="1" s="1"/>
  <c r="AC66" i="1"/>
  <c r="AD66" i="1" s="1"/>
  <c r="AE66" i="1" s="1"/>
  <c r="AC67" i="1"/>
  <c r="AD67" i="1" s="1"/>
  <c r="AE67" i="1" s="1"/>
  <c r="AC68" i="1"/>
  <c r="AD68" i="1" s="1"/>
  <c r="AE68" i="1" s="1"/>
  <c r="AC69" i="1"/>
  <c r="AD69" i="1" s="1"/>
  <c r="AE69" i="1" s="1"/>
  <c r="AC70" i="1"/>
  <c r="AD70" i="1" s="1"/>
  <c r="AE70" i="1" s="1"/>
  <c r="AC71" i="1"/>
  <c r="AD71" i="1" s="1"/>
  <c r="AE71" i="1" s="1"/>
  <c r="AC72" i="1"/>
  <c r="AD72" i="1" s="1"/>
  <c r="AE72" i="1" s="1"/>
  <c r="AC73" i="1"/>
  <c r="AD73" i="1" s="1"/>
  <c r="AE73" i="1" s="1"/>
  <c r="AC74" i="1"/>
  <c r="AD74" i="1" s="1"/>
  <c r="AE74" i="1" s="1"/>
  <c r="AC75" i="1"/>
  <c r="AD75" i="1" s="1"/>
  <c r="AE75" i="1" s="1"/>
  <c r="AC76" i="1"/>
  <c r="AD76" i="1" s="1"/>
  <c r="AE76" i="1" s="1"/>
  <c r="AC77" i="1"/>
  <c r="AD77" i="1" s="1"/>
  <c r="AE77" i="1" s="1"/>
  <c r="AC56" i="1"/>
  <c r="AD56" i="1" s="1"/>
  <c r="AE56" i="1" s="1"/>
  <c r="AC57" i="1"/>
  <c r="AD57" i="1" s="1"/>
  <c r="AE57" i="1" s="1"/>
  <c r="AC47" i="1"/>
  <c r="AD47" i="1" s="1"/>
  <c r="AE47" i="1" s="1"/>
  <c r="AC48" i="1"/>
  <c r="AD48" i="1" s="1"/>
  <c r="AE48" i="1" s="1"/>
  <c r="AC49" i="1"/>
  <c r="AD49" i="1" s="1"/>
  <c r="AE49" i="1" s="1"/>
  <c r="AC50" i="1"/>
  <c r="AD50" i="1" s="1"/>
  <c r="AE50" i="1" s="1"/>
  <c r="AC51" i="1"/>
  <c r="AD51" i="1" s="1"/>
  <c r="AE51" i="1" s="1"/>
  <c r="AC52" i="1"/>
  <c r="AD52" i="1" s="1"/>
  <c r="AE52" i="1" s="1"/>
  <c r="AC53" i="1"/>
  <c r="AD53" i="1" s="1"/>
  <c r="AE53" i="1" s="1"/>
  <c r="AC54" i="1"/>
  <c r="AD54" i="1" s="1"/>
  <c r="AE54" i="1" s="1"/>
  <c r="AC55" i="1"/>
  <c r="AD55" i="1" s="1"/>
  <c r="AE55" i="1" s="1"/>
  <c r="AC40" i="1"/>
  <c r="AD40" i="1" s="1"/>
  <c r="AE40" i="1" s="1"/>
  <c r="AC41" i="1"/>
  <c r="AD41" i="1" s="1"/>
  <c r="AE41" i="1" s="1"/>
  <c r="AC34" i="1"/>
  <c r="AD34" i="1" s="1"/>
  <c r="AE34" i="1" s="1"/>
  <c r="AC35" i="1"/>
  <c r="AD35" i="1" s="1"/>
  <c r="AE35" i="1" s="1"/>
  <c r="AC33" i="1"/>
  <c r="AD33" i="1" s="1"/>
  <c r="AE33" i="1" s="1"/>
  <c r="AC36" i="1"/>
  <c r="AD36" i="1" s="1"/>
  <c r="AE36" i="1" s="1"/>
  <c r="AC37" i="1"/>
  <c r="AD37" i="1" s="1"/>
  <c r="AE37" i="1" s="1"/>
  <c r="AC24" i="1"/>
  <c r="AD24" i="1" s="1"/>
  <c r="AE24" i="1" s="1"/>
  <c r="AC25" i="1"/>
  <c r="AD25" i="1" s="1"/>
  <c r="AE25" i="1" s="1"/>
  <c r="AC26" i="1"/>
  <c r="AD26" i="1" s="1"/>
  <c r="AE26" i="1" s="1"/>
  <c r="AC27" i="1"/>
  <c r="AD27" i="1" s="1"/>
  <c r="AE27" i="1" s="1"/>
  <c r="AC28" i="1"/>
  <c r="AD28" i="1" s="1"/>
  <c r="AE28" i="1" s="1"/>
  <c r="AC29" i="1"/>
  <c r="AD29" i="1" s="1"/>
  <c r="AE29" i="1" s="1"/>
  <c r="AC30" i="1"/>
  <c r="AD30" i="1" s="1"/>
  <c r="AE30" i="1" s="1"/>
  <c r="AC31" i="1"/>
  <c r="AD31" i="1" s="1"/>
  <c r="AE31" i="1" s="1"/>
  <c r="AC32" i="1"/>
  <c r="AD32" i="1" s="1"/>
  <c r="AE32" i="1" s="1"/>
  <c r="AC22" i="1"/>
  <c r="AD22" i="1" s="1"/>
  <c r="AC19" i="1"/>
  <c r="AD19" i="1" s="1"/>
  <c r="AC14" i="1"/>
  <c r="AD14" i="1" s="1"/>
  <c r="AE14" i="1" s="1"/>
  <c r="AE22" i="1" l="1"/>
  <c r="AE19" i="1"/>
  <c r="U142" i="1"/>
  <c r="S142" i="1"/>
  <c r="Q142" i="1"/>
  <c r="U141" i="1"/>
  <c r="S141" i="1"/>
  <c r="Q141" i="1"/>
  <c r="AC64" i="1" l="1"/>
  <c r="AD64" i="1" s="1"/>
  <c r="AE64" i="1" s="1"/>
  <c r="AC92" i="1" l="1"/>
  <c r="AD92" i="1" s="1"/>
  <c r="AE92" i="1" s="1"/>
  <c r="AC93" i="1"/>
  <c r="AD93" i="1" s="1"/>
  <c r="AE93" i="1" s="1"/>
  <c r="AC94" i="1"/>
  <c r="AD94" i="1" s="1"/>
  <c r="AE94" i="1" s="1"/>
  <c r="E141" i="1"/>
  <c r="G141" i="1"/>
  <c r="I141" i="1"/>
  <c r="K141" i="1"/>
  <c r="M141" i="1"/>
  <c r="O141" i="1"/>
  <c r="W141" i="1"/>
  <c r="Y141" i="1"/>
  <c r="AA141" i="1"/>
  <c r="E142" i="1"/>
  <c r="G142" i="1"/>
  <c r="I142" i="1"/>
  <c r="K142" i="1"/>
  <c r="M142" i="1"/>
  <c r="O142" i="1"/>
  <c r="W142" i="1"/>
  <c r="Y142" i="1"/>
  <c r="AA142" i="1"/>
  <c r="AC142" i="1" l="1"/>
  <c r="AC141" i="1"/>
  <c r="S144" i="1"/>
  <c r="U144" i="1"/>
  <c r="M144" i="1"/>
  <c r="E144" i="1"/>
  <c r="O144" i="1"/>
  <c r="I144" i="1"/>
  <c r="W144" i="1"/>
  <c r="Q144" i="1"/>
  <c r="Y144" i="1"/>
  <c r="AA144" i="1"/>
  <c r="K144" i="1"/>
  <c r="G144" i="1"/>
  <c r="AC144" i="1" l="1"/>
  <c r="K145" i="1"/>
  <c r="AF141" i="1"/>
  <c r="AC13" i="1" l="1"/>
  <c r="AD13" i="1" s="1"/>
  <c r="AC61" i="1"/>
  <c r="AD61" i="1" s="1"/>
  <c r="AC62" i="1"/>
  <c r="AD62" i="1" s="1"/>
  <c r="AE62" i="1" s="1"/>
  <c r="AE13" i="1" l="1"/>
  <c r="AE61" i="1"/>
  <c r="AC38" i="1"/>
  <c r="AD38" i="1" s="1"/>
  <c r="AE38" i="1" s="1"/>
  <c r="AC20" i="1"/>
  <c r="AD20" i="1" s="1"/>
  <c r="AE20" i="1" s="1"/>
  <c r="AC58" i="1"/>
  <c r="AD58" i="1" s="1"/>
  <c r="AE58" i="1" s="1"/>
  <c r="AC59" i="1"/>
  <c r="AD59" i="1" s="1"/>
  <c r="AE59" i="1" s="1"/>
  <c r="AC63" i="1"/>
  <c r="AD63" i="1" s="1"/>
  <c r="AE63" i="1" s="1"/>
  <c r="AC78" i="1"/>
  <c r="AD78" i="1" s="1"/>
  <c r="AE78" i="1" s="1"/>
  <c r="AC90" i="1"/>
  <c r="AD90" i="1" s="1"/>
  <c r="AE90" i="1" s="1"/>
  <c r="AC91" i="1"/>
  <c r="AD91" i="1" s="1"/>
  <c r="AE91" i="1" s="1"/>
  <c r="AC11" i="1" l="1"/>
  <c r="AD11" i="1" s="1"/>
  <c r="AE11" i="1" s="1"/>
  <c r="AC42" i="1"/>
  <c r="AD42" i="1" s="1"/>
  <c r="AE42" i="1" s="1"/>
  <c r="AC44" i="1"/>
  <c r="AD44" i="1" s="1"/>
  <c r="AE44" i="1" s="1"/>
  <c r="AC45" i="1"/>
  <c r="AD45" i="1" s="1"/>
  <c r="AE45" i="1" s="1"/>
  <c r="AC46" i="1"/>
  <c r="AD46" i="1" s="1"/>
  <c r="AE46" i="1" s="1"/>
  <c r="AC60" i="1"/>
  <c r="AD60" i="1" s="1"/>
  <c r="AE60" i="1" s="1"/>
  <c r="AC65" i="1"/>
  <c r="AD65" i="1" s="1"/>
  <c r="AE65" i="1" s="1"/>
  <c r="A23" i="2" l="1"/>
  <c r="A24" i="2"/>
  <c r="A25" i="2"/>
  <c r="A26" i="2"/>
  <c r="A27" i="2"/>
  <c r="A28" i="2"/>
  <c r="A29" i="2"/>
  <c r="AC18" i="1"/>
  <c r="AD18" i="1" s="1"/>
  <c r="AE18" i="1" s="1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2" i="2"/>
  <c r="B33" i="2"/>
  <c r="B34" i="2"/>
  <c r="B35" i="2"/>
  <c r="B36" i="2"/>
  <c r="B15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C12" i="1"/>
  <c r="AD12" i="1" s="1"/>
  <c r="AE12" i="1" s="1"/>
  <c r="AC21" i="1"/>
  <c r="AD21" i="1" s="1"/>
  <c r="AE21" i="1" s="1"/>
  <c r="AC23" i="1"/>
  <c r="AD23" i="1" s="1"/>
  <c r="AE23" i="1" s="1"/>
  <c r="AC39" i="1"/>
  <c r="AD39" i="1" s="1"/>
  <c r="AE39" i="1" s="1"/>
  <c r="AC10" i="1"/>
  <c r="AD10" i="1" s="1"/>
  <c r="AE10" i="1" s="1"/>
  <c r="B31" i="2"/>
  <c r="B30" i="2"/>
  <c r="Q145" i="1" l="1"/>
  <c r="E145" i="1"/>
  <c r="W145" i="1"/>
  <c r="AI140" i="1"/>
</calcChain>
</file>

<file path=xl/sharedStrings.xml><?xml version="1.0" encoding="utf-8"?>
<sst xmlns="http://schemas.openxmlformats.org/spreadsheetml/2006/main" count="915" uniqueCount="307">
  <si>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</si>
  <si>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</si>
  <si>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</si>
  <si>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</si>
  <si>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</si>
  <si>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</si>
  <si>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</si>
  <si>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</si>
  <si>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</si>
  <si>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</si>
  <si>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</si>
  <si>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</si>
  <si>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</si>
  <si>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</si>
  <si>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</si>
  <si>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</si>
  <si>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</si>
  <si>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</si>
  <si>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</si>
  <si>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</si>
  <si>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</si>
  <si>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</si>
  <si>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</si>
  <si>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</si>
  <si>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</si>
  <si>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</si>
  <si>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</si>
  <si>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</si>
  <si>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</si>
  <si>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</si>
  <si>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</si>
  <si>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</si>
  <si>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</si>
  <si>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</si>
  <si>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</si>
  <si>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</si>
  <si>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</si>
  <si>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</si>
  <si>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</si>
  <si>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</si>
  <si>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</si>
  <si>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</si>
  <si>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</si>
  <si>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</si>
  <si>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</si>
  <si>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</si>
  <si>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</si>
  <si>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</si>
  <si>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</si>
  <si>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</si>
  <si>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</si>
  <si>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</si>
  <si>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</si>
  <si>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</si>
  <si>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</si>
  <si>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</si>
  <si>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</si>
  <si>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</si>
  <si>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</si>
  <si>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</si>
  <si>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</si>
  <si>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REFERENTES Y/O COORDINADORES DE ÁREA</t>
  </si>
  <si>
    <t xml:space="preserve">SEGURIDAD Y SALUD EN EL TRABAJO </t>
  </si>
  <si>
    <t xml:space="preserve">1. INDUCCIÓN GENERAL A PERSONAL NUEVO
</t>
  </si>
  <si>
    <t xml:space="preserve">ACTA DE ASISTENCIA- FORMATO DE INDUCCIÓN FIRMADO POR CADA REFERENTE O COORDINADOR DE ÁREA </t>
  </si>
  <si>
    <t>ODONTOLOGIA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</si>
  <si>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</si>
  <si>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</si>
  <si>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</si>
  <si>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</si>
  <si>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</si>
  <si>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</si>
  <si>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</si>
  <si>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</si>
  <si>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</si>
  <si>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</si>
  <si>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</si>
  <si>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</si>
  <si>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</si>
  <si>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</si>
  <si>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</si>
  <si>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</si>
  <si>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</si>
  <si>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</si>
  <si>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</si>
  <si>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</si>
  <si>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</si>
  <si>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</si>
  <si>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</si>
  <si>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</si>
  <si>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</si>
  <si>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ENFERMERIA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</si>
  <si>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</si>
  <si>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</si>
  <si>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</si>
  <si>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</si>
  <si>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</si>
  <si>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</si>
  <si>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</si>
  <si>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</si>
  <si>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</si>
  <si>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</si>
  <si>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</si>
  <si>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</si>
  <si>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</si>
  <si>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</si>
  <si>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 xml:space="preserve">TALENTO HUMANO </t>
  </si>
  <si>
    <t>BIOMEDICO</t>
  </si>
  <si>
    <t xml:space="preserve">COMUNITARIA </t>
  </si>
  <si>
    <t xml:space="preserve">ACTA DE ASISTENCIA-REGISTRO FOTOGRAFICO </t>
  </si>
  <si>
    <t>TICS</t>
  </si>
  <si>
    <t xml:space="preserve">CONTROL INTERNO </t>
  </si>
  <si>
    <t xml:space="preserve">AREA CONTABLE </t>
  </si>
  <si>
    <t xml:space="preserve">SERVICIO FARMACEUTICO </t>
  </si>
  <si>
    <t>REFERENTE CONTABILIDAD</t>
  </si>
  <si>
    <t>JEFE CONTROL INTERNO</t>
  </si>
  <si>
    <t>REFERENTE ENFERMERIA</t>
  </si>
  <si>
    <t>REFERENTE BIOMEDICO</t>
  </si>
  <si>
    <t>REFERENTE AMBIENTE</t>
  </si>
  <si>
    <t>COORDINADOR ODONTOLOGIA</t>
  </si>
  <si>
    <t>REFERENTE SST</t>
  </si>
  <si>
    <t>REFRENTE SISTEMAS</t>
  </si>
  <si>
    <t xml:space="preserve"> </t>
  </si>
  <si>
    <t>TALENTO HUMANO</t>
  </si>
  <si>
    <t>2. PROTCOLO DE VENOPUNCION</t>
  </si>
  <si>
    <t>3. PROTOCOLO DE LIMPIEZA Y DESINFECCION</t>
  </si>
  <si>
    <t xml:space="preserve">MEDICOS </t>
  </si>
  <si>
    <t xml:space="preserve"> ACTIVIDADES CRONOGRAMA DE CAPACITACION 2021</t>
  </si>
  <si>
    <t>DATADOC</t>
  </si>
  <si>
    <t>FACTURACION</t>
  </si>
  <si>
    <t xml:space="preserve">REFERENTE FACTURACION </t>
  </si>
  <si>
    <t xml:space="preserve">GESTION DOCUMENTAL </t>
  </si>
  <si>
    <t>2. REINDUCCIÓN PERSONAL ANTIGUO</t>
  </si>
  <si>
    <t xml:space="preserve">3. INTELIGENCIA EMOCIONAL </t>
  </si>
  <si>
    <t xml:space="preserve">4. SEMANA DE SALUD Y EQUILIBRIO MENTAL </t>
  </si>
  <si>
    <t xml:space="preserve">5. GESTOR DE EMOCIONES </t>
  </si>
  <si>
    <t>SEGURIDAD INFORMATICA</t>
  </si>
  <si>
    <t xml:space="preserve">DINAMICA GERENCIAL </t>
  </si>
  <si>
    <t>1.ENTRENAMIENTO BRIGADA (ANTIGUOS Y NUEVOS)</t>
  </si>
  <si>
    <t>3. POLÍTICA, OBJETIVOS Y RESPONSABILIDADES DEL SGSST - Marzo.</t>
  </si>
  <si>
    <t xml:space="preserve">2. REINDUCCIÓN EN SST A LOS TERCEROS. - </t>
  </si>
  <si>
    <t xml:space="preserve">4. INDUCCIÓN Y/O REINDUCCIÓN EN SG-SST </t>
  </si>
  <si>
    <t>5. CURSO DE LAS 50 HORAS (COPASST, CCL, BRIGADISTAS, AUDITORES, GERENCIA)</t>
  </si>
  <si>
    <t>6. PLANES OPERATIVOS NORMALIZADOS (PONS - CONTINGENCIAS)</t>
  </si>
  <si>
    <t>7.COPASST</t>
  </si>
  <si>
    <t>8. PROTOCOLO DE BIOSEGURIDAD</t>
  </si>
  <si>
    <t>9. COMITÉ CONVIVENCIA</t>
  </si>
  <si>
    <t>10. GESTIÓN DEL CAMBIO</t>
  </si>
  <si>
    <t>11. RADIO PROTECCION</t>
  </si>
  <si>
    <t>12. LECCIONES APRENDIDAS</t>
  </si>
  <si>
    <t>13. SEGURIDAD VIAL</t>
  </si>
  <si>
    <t>14. SVE - DME</t>
  </si>
  <si>
    <t>15. SVE PSICOSOCIAL</t>
  </si>
  <si>
    <t>16. REINTEGRO LABORAL</t>
  </si>
  <si>
    <t>17. PROGRAMAS</t>
  </si>
  <si>
    <t>Odontología estética y cosmética</t>
  </si>
  <si>
    <t>AMBIENTAL</t>
  </si>
  <si>
    <t>Equipos utilizados en odontología innovadores</t>
  </si>
  <si>
    <t>Nuevos materiales odontológicos</t>
  </si>
  <si>
    <t>Procesos de esterilización</t>
  </si>
  <si>
    <t>HIGIENISTA</t>
  </si>
  <si>
    <t>TECNO VIGILANCIA</t>
  </si>
  <si>
    <t>PROCESO DE CONTRATACIÓN</t>
  </si>
  <si>
    <t>TRIADGE</t>
  </si>
  <si>
    <t>RCP</t>
  </si>
  <si>
    <t>POLITRAUMATISMOS</t>
  </si>
  <si>
    <t>INDICADORES</t>
  </si>
  <si>
    <t>ELABORACION DE PLANES DE MEJORA</t>
  </si>
  <si>
    <t>CODIGO AZUL</t>
  </si>
  <si>
    <t>PROCEDIMIENTO DE ENTREGA DE TURNO</t>
  </si>
  <si>
    <t>REFERENTE DE URGENCIAS Y HOSPITALIZACION</t>
  </si>
  <si>
    <t>SUBGERENTE CIENTIFICO</t>
  </si>
  <si>
    <t>MANEJO DEL TALENTO HUMANO</t>
  </si>
  <si>
    <t>FARMACO VIGILANCIA</t>
  </si>
  <si>
    <t>MIPRES</t>
  </si>
  <si>
    <t>LASA Y ALTO RIESGO</t>
  </si>
  <si>
    <t>QUIMICO FARMACEUTICO</t>
  </si>
  <si>
    <t>1. NOTAS DE ENFERMERIA, CONTROL DE LIQUIDOS ADMINISTRADOS, ELIMINADOS, PROCEDIMIENTO DE TRANSFUSION SANGUINEA INSTITUCIONAL</t>
  </si>
  <si>
    <t>ACTUALIZACION TRIBUTARIA Y NORMATIVIDAD VIGENTE</t>
  </si>
  <si>
    <t>Ruta promocion y mantenimiento de la salud</t>
  </si>
  <si>
    <t>Recomendaciones fuertes de GPC de enfermedad hipertensiva y Recomendaciones fuertes de GPC de Diabetes Mellitus</t>
  </si>
  <si>
    <t>TRABAJO EN EQUIPO Y EMPODERAMIENTO</t>
  </si>
  <si>
    <t>Referente Lider PyD - ECNT</t>
  </si>
  <si>
    <t>REFERENTE CENTRO DE SALUD DE SIBATE Y PABLO NERUDA</t>
  </si>
  <si>
    <t>TRATO A CLIENTE DIFICIL O DEMANDANTE</t>
  </si>
  <si>
    <t>RELACIONES INTERPERSONALES</t>
  </si>
  <si>
    <t>COMUNICACIÓN ASERTIVA- TELEACCION</t>
  </si>
  <si>
    <t>TRABAJADORES EN SERVICIO AL CLIENTE EXITOSO</t>
  </si>
  <si>
    <t>DIABETES AJUSTES DE INSULINA EN NIÑOS Y ADULTOS</t>
  </si>
  <si>
    <t>EPOC Y MANEJO CON MEDICAMENTOS</t>
  </si>
  <si>
    <t>GASTRITIS</t>
  </si>
  <si>
    <t>CANALIZACION</t>
  </si>
  <si>
    <t>RCP Y USO DE DEA</t>
  </si>
  <si>
    <t>PROCEDIMIENTOS DE ENFERMERIA</t>
  </si>
  <si>
    <t>MANEJO DEL ESTRÉS</t>
  </si>
  <si>
    <t>CODIGO BLANCO Y MANEJO ASERTIVO PARA NO REVICTIMIZAR</t>
  </si>
  <si>
    <t>MANEJO DE HERIDAS CON TECNOLOGIA</t>
  </si>
  <si>
    <t>ALIMENTACION SALUDABLE</t>
  </si>
  <si>
    <t>Fondo de ojo</t>
  </si>
  <si>
    <t>Tanizajes cánceres prevalentes</t>
  </si>
  <si>
    <t>Referente puesto de salud Cazuca e Isla</t>
  </si>
  <si>
    <t>Realización de historias clínicas en 20 minutos, Vejez, Crecimiento y desarrollo.</t>
  </si>
  <si>
    <t>Socialización de informes semanales y mensuales.</t>
  </si>
  <si>
    <t>Principios institucionales</t>
  </si>
  <si>
    <t xml:space="preserve">Referente centro de salud Granada </t>
  </si>
  <si>
    <t>GUIAS DE PRACTICA CLINICA</t>
  </si>
  <si>
    <t>RUTA MATERNO PERINATAL</t>
  </si>
  <si>
    <t>RUTA DE PROMOCION Y MANTENIMIENTO DE LA SALUD</t>
  </si>
  <si>
    <t>LABORATORIO CLINICO</t>
  </si>
  <si>
    <t>FACTURACIÓN (convenios,excepciones ,vigencias y tarifas)</t>
  </si>
  <si>
    <t>PGIRH (manejo de vertederos)</t>
  </si>
  <si>
    <t>SST (pausas activas)</t>
  </si>
  <si>
    <t>Coordinadora Laboratorio</t>
  </si>
  <si>
    <t>ORTOPEDIA</t>
  </si>
  <si>
    <t>FRACTURA DE TOBILLO</t>
  </si>
  <si>
    <t>FRACTURA DE RADIO DISTAL</t>
  </si>
  <si>
    <t>DOLOR LUMBAR</t>
  </si>
  <si>
    <t xml:space="preserve">MEDICO ORTOPEDISTA </t>
  </si>
  <si>
    <t>IPS CMT</t>
  </si>
  <si>
    <t>Profesional de enlace corportativo</t>
  </si>
  <si>
    <t>Cardiopatia isquemica</t>
  </si>
  <si>
    <t>Estudios de Electrodiagnostico</t>
  </si>
  <si>
    <t>Contratación</t>
  </si>
  <si>
    <t>Certificaciones de cuentas</t>
  </si>
  <si>
    <t>Datadoc</t>
  </si>
  <si>
    <t>Ley de archivo</t>
  </si>
  <si>
    <t>Dinamica</t>
  </si>
  <si>
    <t>ALMACEN</t>
  </si>
  <si>
    <t>Referente Almacen</t>
  </si>
  <si>
    <t>Deberes y derechos de los usuarios</t>
  </si>
  <si>
    <t>Manejo sistema dinámica de historias clínicas correcto</t>
  </si>
  <si>
    <t>Seguridad del paciente</t>
  </si>
  <si>
    <t>Referente consulta externa</t>
  </si>
  <si>
    <t>CONSULTA EXTERNA</t>
  </si>
  <si>
    <t>Requisitos Historias Clínicas y Consentimiento Informado</t>
  </si>
  <si>
    <t>REFERENTE DE CALIDAD</t>
  </si>
  <si>
    <t>CALIDAD</t>
  </si>
  <si>
    <t>Liderazgo</t>
  </si>
  <si>
    <t>Derechos y deberes del los empleados</t>
  </si>
  <si>
    <t>Taller relaciones humanas</t>
  </si>
  <si>
    <t xml:space="preserve">REFERENTE DE CONTRATOS TERCERIZADOS </t>
  </si>
  <si>
    <t>Referente de Planeación (Gerencia)</t>
  </si>
  <si>
    <t>Direccionamiento Estratégico</t>
  </si>
  <si>
    <t>MIPG, POA, Plan Indicativo, Planes de Mejora</t>
  </si>
  <si>
    <t>PLANEACION</t>
  </si>
  <si>
    <t>TERCERIZADOS</t>
  </si>
  <si>
    <t xml:space="preserve">APH  </t>
  </si>
  <si>
    <t xml:space="preserve">Reanimación cardiopulmonar </t>
  </si>
  <si>
    <t xml:space="preserve">Tránslado de pacientes </t>
  </si>
  <si>
    <t>REFERENCIA Y CONTRA REFERENCIA</t>
  </si>
  <si>
    <t xml:space="preserve">Referente de Referencia y Contrareferencia </t>
  </si>
  <si>
    <t>RESILIENCIA EN PANDEMIA COVID 19</t>
  </si>
  <si>
    <t>SENSIBILIZACIÓN Y EMPATIA EN ATENCION SALUD</t>
  </si>
  <si>
    <t>DERECHOS HUMANOS</t>
  </si>
  <si>
    <t>HUMANIZACIÓN</t>
  </si>
  <si>
    <t>REFERENTE HUMANIZACION</t>
  </si>
  <si>
    <t>Plan de acción , Planes de Mejora y Políticas Institucionales</t>
  </si>
  <si>
    <t>Referente IAMII</t>
  </si>
  <si>
    <t>Resolucion 2350/2020</t>
  </si>
  <si>
    <t>Resolucion 2465/2016</t>
  </si>
  <si>
    <t>Habilidades de consejeria en lactancia  materna</t>
  </si>
  <si>
    <t>GABAS menores de 2 años de edad</t>
  </si>
  <si>
    <t>GABAS mayores de 2 años de edad</t>
  </si>
  <si>
    <t>GABAS gestantes</t>
  </si>
  <si>
    <t>IAMII</t>
  </si>
  <si>
    <t>CIRUGIA SEGURA</t>
  </si>
  <si>
    <t>MANUAL DE LAS BUENAS PRACTICAS DE ESTERILIZACION</t>
  </si>
  <si>
    <t xml:space="preserve">POLITICA DE NO REUSO </t>
  </si>
  <si>
    <t>SALAS DE CIRUGIA</t>
  </si>
  <si>
    <t xml:space="preserve">REFERENTE SALAS DE CIRUGIA </t>
  </si>
  <si>
    <t xml:space="preserve">REFERENTE SERVICIO RADIOLOGIA </t>
  </si>
  <si>
    <t>LAVADO DE MANOS PREPARACION PACIENTES PARA EXAMENES DIAGNOSTICOS HUMANIZACION EN SALUD</t>
  </si>
  <si>
    <t>RADIOLOGIA</t>
  </si>
  <si>
    <t xml:space="preserve">MANEJO DE RUTAS DE ATENCIÓN INTEGRAL </t>
  </si>
  <si>
    <t>INTERVENCIÓN ANTE IVE CASUAL</t>
  </si>
  <si>
    <t>NOVEDADES Y ACTUALIZACIONES DE ASEGURAMIENTO Y SISBEN METODOLOGÍA IV</t>
  </si>
  <si>
    <t>CASOS DE MANEJO DE INGRESO DE PACIENTES DESDE EL ÁREA DE FACTURACIÓN</t>
  </si>
  <si>
    <t>SIAU Y TRABAJO SOCIAL</t>
  </si>
  <si>
    <t>REFERENTE SIAU Y TRABAJO SOCIAL</t>
  </si>
  <si>
    <t>Gestión documental</t>
  </si>
  <si>
    <t>Seguridad y salud en el trabajo</t>
  </si>
  <si>
    <t>Derechos y deberes</t>
  </si>
  <si>
    <t>REFERENTE ARCHIVO</t>
  </si>
  <si>
    <t>SUBGERENCIA A LA QUE PERTENECE</t>
  </si>
  <si>
    <t>Manejo de equipos Biomedicos</t>
  </si>
  <si>
    <t>Manejo de extintores y equipos de primeros auxilios</t>
  </si>
  <si>
    <t xml:space="preserve">Refente del centro de salud ciudad latina (E) del centro de salud despensa </t>
  </si>
  <si>
    <t>MANEJO DE RESIDUOS HOSPITALARIOS</t>
  </si>
  <si>
    <t>PROGRAMA DE MATERIAL APROVECHABLE ( RECICLAJE)</t>
  </si>
  <si>
    <t xml:space="preserve">MANEJO DE ROPA HOSPITALARIA Y RESIDUOS </t>
  </si>
  <si>
    <t>AUTOCONTROL Y MECI</t>
  </si>
  <si>
    <t>Retroalimentacion del proceso</t>
  </si>
  <si>
    <t>Actualización de normativadad vigente</t>
  </si>
  <si>
    <t>Capacitación de liquidación de cirugías</t>
  </si>
  <si>
    <t>Capacitación unidad pago por capitacion y RIPS</t>
  </si>
  <si>
    <t>Capacitación resolución 3047</t>
  </si>
  <si>
    <t>COMUNITARIA</t>
  </si>
  <si>
    <t>ADMINISTRATIVA</t>
  </si>
  <si>
    <t>CIENTIFICA</t>
  </si>
  <si>
    <t>GERENCIAL</t>
  </si>
  <si>
    <t xml:space="preserve">Realizar recordatorios a las areas encargadas de las capacitaciones programadas, recolectando evidencias. </t>
  </si>
  <si>
    <t>El plan anual de capacitaciones se ajusto por areas y procesos, diligenciando encuesta para la programación y los temas a capacitar.</t>
  </si>
  <si>
    <t xml:space="preserve">Observación </t>
  </si>
  <si>
    <t>Referente de Talento Humano. QUELY GARCIA</t>
  </si>
  <si>
    <t xml:space="preserve"> CRONOGRAMA DEL PLAN INSTITUCIONAL DE CAPACITACION (PIC) DE LA E.S.E. HOSPITAL MARIO GAITAN YANGUAS DE SOACHA </t>
  </si>
  <si>
    <t xml:space="preserve">PROCESO: GESTION DEL TALENTO HUMANO 
</t>
  </si>
  <si>
    <t>TH-FTO-29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</si>
</sst>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9" fontId="4" fillId="7" borderId="1" xfId="2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NumberFormat="1"/>
    <xf numFmtId="0" fontId="1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9" fontId="2" fillId="0" borderId="15" xfId="3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9" fontId="2" fillId="0" borderId="15" xfId="3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3" fillId="6" borderId="33" xfId="0" applyFont="1" applyFill="1" applyBorder="1" applyAlignment="1">
      <alignment vertical="center"/>
    </xf>
    <xf numFmtId="0" fontId="13" fillId="6" borderId="34" xfId="0" applyFont="1" applyFill="1" applyBorder="1" applyAlignment="1">
      <alignment vertical="center"/>
    </xf>
    <xf numFmtId="0" fontId="13" fillId="6" borderId="45" xfId="0" applyFont="1" applyFill="1" applyBorder="1" applyAlignment="1">
      <alignment vertical="center"/>
    </xf>
    <xf numFmtId="0" fontId="13" fillId="6" borderId="46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18" fontId="0" fillId="6" borderId="44" xfId="0" applyNumberForma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vertical="center"/>
    </xf>
    <xf numFmtId="0" fontId="13" fillId="12" borderId="34" xfId="0" applyFont="1" applyFill="1" applyBorder="1" applyAlignment="1">
      <alignment vertical="center"/>
    </xf>
    <xf numFmtId="0" fontId="13" fillId="12" borderId="45" xfId="0" applyFont="1" applyFill="1" applyBorder="1" applyAlignment="1">
      <alignment vertical="center"/>
    </xf>
    <xf numFmtId="0" fontId="13" fillId="12" borderId="46" xfId="0" applyFont="1" applyFill="1" applyBorder="1" applyAlignment="1">
      <alignment vertical="center"/>
    </xf>
    <xf numFmtId="0" fontId="1" fillId="6" borderId="44" xfId="0" applyFont="1" applyFill="1" applyBorder="1" applyAlignment="1">
      <alignment horizontal="center"/>
    </xf>
    <xf numFmtId="18" fontId="12" fillId="6" borderId="4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4" fillId="13" borderId="39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4" fillId="4" borderId="8" xfId="2" applyFont="1" applyFill="1" applyBorder="1" applyAlignment="1">
      <alignment horizontal="center" vertical="center"/>
    </xf>
    <xf numFmtId="9" fontId="4" fillId="4" borderId="15" xfId="2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9" fontId="4" fillId="4" borderId="4" xfId="2" applyFont="1" applyFill="1" applyBorder="1" applyAlignment="1">
      <alignment horizontal="center" vertical="center"/>
    </xf>
    <xf numFmtId="9" fontId="8" fillId="0" borderId="4" xfId="2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4" fontId="17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15" xfId="7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3" fillId="6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0" fontId="4" fillId="12" borderId="24" xfId="1" applyFont="1" applyFill="1" applyBorder="1" applyAlignment="1">
      <alignment horizontal="center" vertical="center"/>
    </xf>
    <xf numFmtId="0" fontId="4" fillId="12" borderId="30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31" xfId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9" fontId="4" fillId="9" borderId="2" xfId="2" applyFont="1" applyFill="1" applyBorder="1" applyAlignment="1">
      <alignment horizontal="center" vertical="center"/>
    </xf>
    <xf numFmtId="9" fontId="4" fillId="9" borderId="3" xfId="2" applyFont="1" applyFill="1" applyBorder="1" applyAlignment="1">
      <alignment horizontal="center" vertical="center"/>
    </xf>
    <xf numFmtId="9" fontId="4" fillId="9" borderId="4" xfId="2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4" fillId="12" borderId="25" xfId="1" applyFont="1" applyFill="1" applyBorder="1" applyAlignment="1">
      <alignment horizontal="center" vertical="center" wrapText="1"/>
    </xf>
    <xf numFmtId="0" fontId="4" fillId="12" borderId="32" xfId="1" applyFont="1" applyFill="1" applyBorder="1" applyAlignment="1">
      <alignment horizontal="center" vertical="center" wrapText="1"/>
    </xf>
    <xf numFmtId="0" fontId="4" fillId="12" borderId="38" xfId="1" applyFont="1" applyFill="1" applyBorder="1" applyAlignment="1">
      <alignment horizontal="center" vertical="center"/>
    </xf>
    <xf numFmtId="0" fontId="4" fillId="12" borderId="17" xfId="1" applyFont="1" applyFill="1" applyBorder="1" applyAlignment="1">
      <alignment horizontal="center" vertical="center"/>
    </xf>
    <xf numFmtId="0" fontId="4" fillId="12" borderId="18" xfId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left" vertical="center" wrapText="1"/>
    </xf>
    <xf numFmtId="1" fontId="8" fillId="0" borderId="3" xfId="2" applyNumberFormat="1" applyFont="1" applyFill="1" applyBorder="1" applyAlignment="1">
      <alignment horizontal="left" vertical="center" wrapText="1"/>
    </xf>
    <xf numFmtId="1" fontId="8" fillId="0" borderId="4" xfId="2" applyNumberFormat="1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9" fontId="2" fillId="3" borderId="2" xfId="1" applyNumberFormat="1" applyFont="1" applyFill="1" applyBorder="1" applyAlignment="1">
      <alignment horizontal="center" vertical="center"/>
    </xf>
    <xf numFmtId="9" fontId="2" fillId="3" borderId="4" xfId="1" applyNumberFormat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4" fillId="4" borderId="8" xfId="2" applyFont="1" applyFill="1" applyBorder="1" applyAlignment="1">
      <alignment horizontal="center" vertical="center"/>
    </xf>
    <xf numFmtId="9" fontId="4" fillId="4" borderId="15" xfId="2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12" borderId="19" xfId="1" applyFont="1" applyFill="1" applyBorder="1" applyAlignment="1">
      <alignment horizontal="center" vertical="center"/>
    </xf>
    <xf numFmtId="0" fontId="4" fillId="12" borderId="20" xfId="1" applyFont="1" applyFill="1" applyBorder="1" applyAlignment="1">
      <alignment horizontal="center" vertical="center"/>
    </xf>
    <xf numFmtId="0" fontId="4" fillId="12" borderId="21" xfId="1" applyFont="1" applyFill="1" applyBorder="1" applyAlignment="1">
      <alignment horizontal="center" vertical="center"/>
    </xf>
    <xf numFmtId="0" fontId="4" fillId="12" borderId="22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12" borderId="23" xfId="1" applyFont="1" applyFill="1" applyBorder="1" applyAlignment="1">
      <alignment horizontal="center" vertical="center"/>
    </xf>
    <xf numFmtId="0" fontId="4" fillId="12" borderId="25" xfId="1" applyFont="1" applyFill="1" applyBorder="1" applyAlignment="1">
      <alignment horizontal="center" vertical="center"/>
    </xf>
    <xf numFmtId="0" fontId="4" fillId="12" borderId="26" xfId="1" applyFont="1" applyFill="1" applyBorder="1" applyAlignment="1">
      <alignment horizontal="center" vertical="center"/>
    </xf>
    <xf numFmtId="0" fontId="4" fillId="12" borderId="27" xfId="1" applyFont="1" applyFill="1" applyBorder="1" applyAlignment="1">
      <alignment horizontal="center" vertical="center"/>
    </xf>
    <xf numFmtId="0" fontId="4" fillId="12" borderId="28" xfId="1" applyFont="1" applyFill="1" applyBorder="1" applyAlignment="1">
      <alignment horizontal="center" vertical="center"/>
    </xf>
    <xf numFmtId="0" fontId="4" fillId="12" borderId="33" xfId="1" applyFont="1" applyFill="1" applyBorder="1" applyAlignment="1">
      <alignment horizontal="center" vertical="center"/>
    </xf>
    <xf numFmtId="0" fontId="4" fillId="12" borderId="34" xfId="1" applyFont="1" applyFill="1" applyBorder="1" applyAlignment="1">
      <alignment horizontal="center" vertical="center"/>
    </xf>
    <xf numFmtId="0" fontId="4" fillId="12" borderId="35" xfId="1" applyFont="1" applyFill="1" applyBorder="1" applyAlignment="1">
      <alignment horizontal="center" vertical="center"/>
    </xf>
    <xf numFmtId="0" fontId="4" fillId="12" borderId="36" xfId="1" applyFont="1" applyFill="1" applyBorder="1" applyAlignment="1">
      <alignment horizontal="center" vertical="center"/>
    </xf>
    <xf numFmtId="0" fontId="4" fillId="12" borderId="13" xfId="1" applyFont="1" applyFill="1" applyBorder="1" applyAlignment="1">
      <alignment horizontal="center" vertical="center"/>
    </xf>
    <xf numFmtId="0" fontId="4" fillId="12" borderId="3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12" borderId="2" xfId="1" applyFont="1" applyFill="1" applyBorder="1" applyAlignment="1">
      <alignment horizontal="center" vertical="center"/>
    </xf>
    <xf numFmtId="0" fontId="4" fillId="12" borderId="29" xfId="1" applyFont="1" applyFill="1" applyBorder="1" applyAlignment="1">
      <alignment horizontal="center" vertical="center"/>
    </xf>
    <xf numFmtId="0" fontId="4" fillId="12" borderId="16" xfId="1" applyFont="1" applyFill="1" applyBorder="1" applyAlignment="1">
      <alignment horizontal="center" vertical="center"/>
    </xf>
    <xf numFmtId="0" fontId="4" fillId="12" borderId="4" xfId="1" applyFont="1" applyFill="1" applyBorder="1" applyAlignment="1">
      <alignment horizontal="center" vertical="center"/>
    </xf>
    <xf numFmtId="0" fontId="4" fillId="12" borderId="32" xfId="1" applyFont="1" applyFill="1" applyBorder="1" applyAlignment="1">
      <alignment horizontal="center" vertical="center"/>
    </xf>
    <xf numFmtId="0" fontId="4" fillId="12" borderId="38" xfId="1" applyFont="1" applyFill="1" applyBorder="1" applyAlignment="1">
      <alignment horizontal="center" vertical="center" wrapText="1"/>
    </xf>
    <xf numFmtId="0" fontId="4" fillId="12" borderId="17" xfId="1" applyFont="1" applyFill="1" applyBorder="1" applyAlignment="1">
      <alignment horizontal="center" vertical="center" wrapText="1"/>
    </xf>
    <xf numFmtId="0" fontId="4" fillId="12" borderId="18" xfId="1" applyFont="1" applyFill="1" applyBorder="1" applyAlignment="1">
      <alignment horizontal="center" vertical="center" wrapText="1"/>
    </xf>
    <xf numFmtId="0" fontId="4" fillId="13" borderId="40" xfId="1" applyFont="1" applyFill="1" applyBorder="1" applyAlignment="1">
      <alignment horizontal="center" vertical="center"/>
    </xf>
    <xf numFmtId="0" fontId="4" fillId="13" borderId="41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14" fontId="12" fillId="6" borderId="42" xfId="0" applyNumberFormat="1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14" fontId="12" fillId="6" borderId="42" xfId="0" applyNumberFormat="1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2" fillId="6" borderId="42" xfId="0" applyNumberFormat="1" applyFont="1" applyFill="1" applyBorder="1" applyAlignment="1">
      <alignment horizontal="center" vertical="center"/>
    </xf>
    <xf numFmtId="0" fontId="12" fillId="6" borderId="43" xfId="0" applyNumberFormat="1" applyFont="1" applyFill="1" applyBorder="1" applyAlignment="1">
      <alignment horizontal="center" vertical="center"/>
    </xf>
    <xf numFmtId="0" fontId="12" fillId="6" borderId="44" xfId="0" applyNumberFormat="1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Euro" xfId="4"/>
    <cellStyle name="Hipervínculo" xfId="7" builtinId="8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229"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CAPACITACIÓN ANUAL '!$D$141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CAPACITACIÓN ANUAL '!$E$140:$AB$140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'!$E$141:$AB$141</c:f>
              <c:numCache>
                <c:formatCode>General</c:formatCode>
                <c:ptCount val="24"/>
                <c:pt idx="0">
                  <c:v>0</c:v>
                </c:pt>
                <c:pt idx="2">
                  <c:v>16</c:v>
                </c:pt>
                <c:pt idx="4">
                  <c:v>16</c:v>
                </c:pt>
                <c:pt idx="6">
                  <c:v>16</c:v>
                </c:pt>
                <c:pt idx="8">
                  <c:v>13</c:v>
                </c:pt>
                <c:pt idx="10">
                  <c:v>8</c:v>
                </c:pt>
                <c:pt idx="12">
                  <c:v>10</c:v>
                </c:pt>
                <c:pt idx="14">
                  <c:v>14</c:v>
                </c:pt>
                <c:pt idx="16">
                  <c:v>13</c:v>
                </c:pt>
                <c:pt idx="18">
                  <c:v>10</c:v>
                </c:pt>
                <c:pt idx="20">
                  <c:v>7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CAPACITACIÓN ANUAL '!$D$142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CAPACITACIÓN ANUAL '!$E$140:$AB$140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'!$E$142:$AB$142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96784"/>
        <c:axId val="1915997328"/>
      </c:barChart>
      <c:catAx>
        <c:axId val="191599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15997328"/>
        <c:crosses val="autoZero"/>
        <c:auto val="1"/>
        <c:lblAlgn val="ctr"/>
        <c:lblOffset val="100"/>
        <c:noMultiLvlLbl val="0"/>
      </c:catAx>
      <c:valAx>
        <c:axId val="191599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1599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142</xdr:row>
      <xdr:rowOff>309561</xdr:rowOff>
    </xdr:from>
    <xdr:to>
      <xdr:col>3</xdr:col>
      <xdr:colOff>1174750</xdr:colOff>
      <xdr:row>147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829235</xdr:colOff>
      <xdr:row>0</xdr:row>
      <xdr:rowOff>89647</xdr:rowOff>
    </xdr:from>
    <xdr:to>
      <xdr:col>1</xdr:col>
      <xdr:colOff>212912</xdr:colOff>
      <xdr:row>3</xdr:row>
      <xdr:rowOff>235323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235" y="89647"/>
          <a:ext cx="1199030" cy="1008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J157"/>
  <sheetViews>
    <sheetView showGridLines="0" tabSelected="1" view="pageBreakPreview" zoomScale="40" zoomScaleNormal="85" zoomScaleSheetLayoutView="40" workbookViewId="0">
      <pane ySplit="9" topLeftCell="A97" activePane="bottomLeft" state="frozen"/>
      <selection pane="bottomLeft" activeCell="AH4" sqref="AH4"/>
    </sheetView>
  </sheetViews>
  <sheetFormatPr baseColWidth="10" defaultColWidth="11.42578125" defaultRowHeight="24" customHeight="1" x14ac:dyDescent="0.25"/>
  <cols>
    <col min="1" max="1" width="27.140625" style="1" customWidth="1"/>
    <col min="2" max="3" width="16.85546875" style="1" customWidth="1"/>
    <col min="4" max="4" width="41.7109375" style="1" customWidth="1"/>
    <col min="5" max="5" width="4.85546875" style="1" customWidth="1"/>
    <col min="6" max="6" width="4.5703125" style="1" customWidth="1"/>
    <col min="7" max="7" width="4.140625" style="1" customWidth="1"/>
    <col min="8" max="8" width="4.7109375" style="1" customWidth="1"/>
    <col min="9" max="10" width="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5.5703125" style="1" customWidth="1"/>
    <col min="24" max="24" width="6" style="1" customWidth="1"/>
    <col min="25" max="25" width="4.85546875" style="1" customWidth="1"/>
    <col min="26" max="26" width="6" style="1" customWidth="1"/>
    <col min="27" max="28" width="5" style="1" customWidth="1"/>
    <col min="29" max="29" width="5.140625" style="1" customWidth="1"/>
    <col min="30" max="30" width="5" style="1" customWidth="1"/>
    <col min="31" max="31" width="14.85546875" style="20" customWidth="1"/>
    <col min="32" max="32" width="27.140625" style="1" customWidth="1"/>
    <col min="33" max="33" width="27.140625" style="29" customWidth="1"/>
    <col min="34" max="34" width="39.140625" style="20" customWidth="1"/>
    <col min="35" max="35" width="11.42578125" style="1" customWidth="1"/>
    <col min="36" max="257" width="11.42578125" style="1"/>
    <col min="258" max="258" width="16.85546875" style="1" customWidth="1"/>
    <col min="259" max="259" width="10.7109375" style="1" customWidth="1"/>
    <col min="260" max="260" width="22.7109375" style="1" customWidth="1"/>
    <col min="261" max="261" width="14.28515625" style="1" customWidth="1"/>
    <col min="262" max="287" width="3.7109375" style="1" customWidth="1"/>
    <col min="288" max="288" width="13" style="1" customWidth="1"/>
    <col min="289" max="289" width="13.42578125" style="1" customWidth="1"/>
    <col min="290" max="290" width="16.7109375" style="1" customWidth="1"/>
    <col min="291" max="513" width="11.42578125" style="1"/>
    <col min="514" max="514" width="16.85546875" style="1" customWidth="1"/>
    <col min="515" max="515" width="10.7109375" style="1" customWidth="1"/>
    <col min="516" max="516" width="22.7109375" style="1" customWidth="1"/>
    <col min="517" max="517" width="14.28515625" style="1" customWidth="1"/>
    <col min="518" max="543" width="3.7109375" style="1" customWidth="1"/>
    <col min="544" max="544" width="13" style="1" customWidth="1"/>
    <col min="545" max="545" width="13.42578125" style="1" customWidth="1"/>
    <col min="546" max="546" width="16.7109375" style="1" customWidth="1"/>
    <col min="547" max="769" width="11.42578125" style="1"/>
    <col min="770" max="770" width="16.85546875" style="1" customWidth="1"/>
    <col min="771" max="771" width="10.7109375" style="1" customWidth="1"/>
    <col min="772" max="772" width="22.7109375" style="1" customWidth="1"/>
    <col min="773" max="773" width="14.28515625" style="1" customWidth="1"/>
    <col min="774" max="799" width="3.7109375" style="1" customWidth="1"/>
    <col min="800" max="800" width="13" style="1" customWidth="1"/>
    <col min="801" max="801" width="13.42578125" style="1" customWidth="1"/>
    <col min="802" max="802" width="16.7109375" style="1" customWidth="1"/>
    <col min="803" max="1025" width="11.42578125" style="1"/>
    <col min="1026" max="1026" width="16.85546875" style="1" customWidth="1"/>
    <col min="1027" max="1027" width="10.7109375" style="1" customWidth="1"/>
    <col min="1028" max="1028" width="22.7109375" style="1" customWidth="1"/>
    <col min="1029" max="1029" width="14.28515625" style="1" customWidth="1"/>
    <col min="1030" max="1055" width="3.7109375" style="1" customWidth="1"/>
    <col min="1056" max="1056" width="13" style="1" customWidth="1"/>
    <col min="1057" max="1057" width="13.42578125" style="1" customWidth="1"/>
    <col min="1058" max="1058" width="16.7109375" style="1" customWidth="1"/>
    <col min="1059" max="1281" width="11.42578125" style="1"/>
    <col min="1282" max="1282" width="16.85546875" style="1" customWidth="1"/>
    <col min="1283" max="1283" width="10.7109375" style="1" customWidth="1"/>
    <col min="1284" max="1284" width="22.7109375" style="1" customWidth="1"/>
    <col min="1285" max="1285" width="14.28515625" style="1" customWidth="1"/>
    <col min="1286" max="1311" width="3.7109375" style="1" customWidth="1"/>
    <col min="1312" max="1312" width="13" style="1" customWidth="1"/>
    <col min="1313" max="1313" width="13.42578125" style="1" customWidth="1"/>
    <col min="1314" max="1314" width="16.7109375" style="1" customWidth="1"/>
    <col min="1315" max="1537" width="11.42578125" style="1"/>
    <col min="1538" max="1538" width="16.85546875" style="1" customWidth="1"/>
    <col min="1539" max="1539" width="10.7109375" style="1" customWidth="1"/>
    <col min="1540" max="1540" width="22.7109375" style="1" customWidth="1"/>
    <col min="1541" max="1541" width="14.28515625" style="1" customWidth="1"/>
    <col min="1542" max="1567" width="3.7109375" style="1" customWidth="1"/>
    <col min="1568" max="1568" width="13" style="1" customWidth="1"/>
    <col min="1569" max="1569" width="13.42578125" style="1" customWidth="1"/>
    <col min="1570" max="1570" width="16.7109375" style="1" customWidth="1"/>
    <col min="1571" max="1793" width="11.42578125" style="1"/>
    <col min="1794" max="1794" width="16.85546875" style="1" customWidth="1"/>
    <col min="1795" max="1795" width="10.7109375" style="1" customWidth="1"/>
    <col min="1796" max="1796" width="22.7109375" style="1" customWidth="1"/>
    <col min="1797" max="1797" width="14.28515625" style="1" customWidth="1"/>
    <col min="1798" max="1823" width="3.7109375" style="1" customWidth="1"/>
    <col min="1824" max="1824" width="13" style="1" customWidth="1"/>
    <col min="1825" max="1825" width="13.42578125" style="1" customWidth="1"/>
    <col min="1826" max="1826" width="16.7109375" style="1" customWidth="1"/>
    <col min="1827" max="2049" width="11.42578125" style="1"/>
    <col min="2050" max="2050" width="16.85546875" style="1" customWidth="1"/>
    <col min="2051" max="2051" width="10.7109375" style="1" customWidth="1"/>
    <col min="2052" max="2052" width="22.7109375" style="1" customWidth="1"/>
    <col min="2053" max="2053" width="14.28515625" style="1" customWidth="1"/>
    <col min="2054" max="2079" width="3.7109375" style="1" customWidth="1"/>
    <col min="2080" max="2080" width="13" style="1" customWidth="1"/>
    <col min="2081" max="2081" width="13.42578125" style="1" customWidth="1"/>
    <col min="2082" max="2082" width="16.7109375" style="1" customWidth="1"/>
    <col min="2083" max="2305" width="11.42578125" style="1"/>
    <col min="2306" max="2306" width="16.85546875" style="1" customWidth="1"/>
    <col min="2307" max="2307" width="10.7109375" style="1" customWidth="1"/>
    <col min="2308" max="2308" width="22.7109375" style="1" customWidth="1"/>
    <col min="2309" max="2309" width="14.28515625" style="1" customWidth="1"/>
    <col min="2310" max="2335" width="3.7109375" style="1" customWidth="1"/>
    <col min="2336" max="2336" width="13" style="1" customWidth="1"/>
    <col min="2337" max="2337" width="13.42578125" style="1" customWidth="1"/>
    <col min="2338" max="2338" width="16.7109375" style="1" customWidth="1"/>
    <col min="2339" max="2561" width="11.42578125" style="1"/>
    <col min="2562" max="2562" width="16.85546875" style="1" customWidth="1"/>
    <col min="2563" max="2563" width="10.7109375" style="1" customWidth="1"/>
    <col min="2564" max="2564" width="22.7109375" style="1" customWidth="1"/>
    <col min="2565" max="2565" width="14.28515625" style="1" customWidth="1"/>
    <col min="2566" max="2591" width="3.7109375" style="1" customWidth="1"/>
    <col min="2592" max="2592" width="13" style="1" customWidth="1"/>
    <col min="2593" max="2593" width="13.42578125" style="1" customWidth="1"/>
    <col min="2594" max="2594" width="16.7109375" style="1" customWidth="1"/>
    <col min="2595" max="2817" width="11.42578125" style="1"/>
    <col min="2818" max="2818" width="16.85546875" style="1" customWidth="1"/>
    <col min="2819" max="2819" width="10.7109375" style="1" customWidth="1"/>
    <col min="2820" max="2820" width="22.7109375" style="1" customWidth="1"/>
    <col min="2821" max="2821" width="14.28515625" style="1" customWidth="1"/>
    <col min="2822" max="2847" width="3.7109375" style="1" customWidth="1"/>
    <col min="2848" max="2848" width="13" style="1" customWidth="1"/>
    <col min="2849" max="2849" width="13.42578125" style="1" customWidth="1"/>
    <col min="2850" max="2850" width="16.7109375" style="1" customWidth="1"/>
    <col min="2851" max="3073" width="11.42578125" style="1"/>
    <col min="3074" max="3074" width="16.85546875" style="1" customWidth="1"/>
    <col min="3075" max="3075" width="10.7109375" style="1" customWidth="1"/>
    <col min="3076" max="3076" width="22.7109375" style="1" customWidth="1"/>
    <col min="3077" max="3077" width="14.28515625" style="1" customWidth="1"/>
    <col min="3078" max="3103" width="3.7109375" style="1" customWidth="1"/>
    <col min="3104" max="3104" width="13" style="1" customWidth="1"/>
    <col min="3105" max="3105" width="13.42578125" style="1" customWidth="1"/>
    <col min="3106" max="3106" width="16.7109375" style="1" customWidth="1"/>
    <col min="3107" max="3329" width="11.42578125" style="1"/>
    <col min="3330" max="3330" width="16.85546875" style="1" customWidth="1"/>
    <col min="3331" max="3331" width="10.7109375" style="1" customWidth="1"/>
    <col min="3332" max="3332" width="22.7109375" style="1" customWidth="1"/>
    <col min="3333" max="3333" width="14.28515625" style="1" customWidth="1"/>
    <col min="3334" max="3359" width="3.7109375" style="1" customWidth="1"/>
    <col min="3360" max="3360" width="13" style="1" customWidth="1"/>
    <col min="3361" max="3361" width="13.42578125" style="1" customWidth="1"/>
    <col min="3362" max="3362" width="16.7109375" style="1" customWidth="1"/>
    <col min="3363" max="3585" width="11.42578125" style="1"/>
    <col min="3586" max="3586" width="16.85546875" style="1" customWidth="1"/>
    <col min="3587" max="3587" width="10.7109375" style="1" customWidth="1"/>
    <col min="3588" max="3588" width="22.7109375" style="1" customWidth="1"/>
    <col min="3589" max="3589" width="14.28515625" style="1" customWidth="1"/>
    <col min="3590" max="3615" width="3.7109375" style="1" customWidth="1"/>
    <col min="3616" max="3616" width="13" style="1" customWidth="1"/>
    <col min="3617" max="3617" width="13.42578125" style="1" customWidth="1"/>
    <col min="3618" max="3618" width="16.7109375" style="1" customWidth="1"/>
    <col min="3619" max="3841" width="11.42578125" style="1"/>
    <col min="3842" max="3842" width="16.85546875" style="1" customWidth="1"/>
    <col min="3843" max="3843" width="10.7109375" style="1" customWidth="1"/>
    <col min="3844" max="3844" width="22.7109375" style="1" customWidth="1"/>
    <col min="3845" max="3845" width="14.28515625" style="1" customWidth="1"/>
    <col min="3846" max="3871" width="3.7109375" style="1" customWidth="1"/>
    <col min="3872" max="3872" width="13" style="1" customWidth="1"/>
    <col min="3873" max="3873" width="13.42578125" style="1" customWidth="1"/>
    <col min="3874" max="3874" width="16.7109375" style="1" customWidth="1"/>
    <col min="3875" max="4097" width="11.42578125" style="1"/>
    <col min="4098" max="4098" width="16.85546875" style="1" customWidth="1"/>
    <col min="4099" max="4099" width="10.7109375" style="1" customWidth="1"/>
    <col min="4100" max="4100" width="22.7109375" style="1" customWidth="1"/>
    <col min="4101" max="4101" width="14.28515625" style="1" customWidth="1"/>
    <col min="4102" max="4127" width="3.7109375" style="1" customWidth="1"/>
    <col min="4128" max="4128" width="13" style="1" customWidth="1"/>
    <col min="4129" max="4129" width="13.42578125" style="1" customWidth="1"/>
    <col min="4130" max="4130" width="16.7109375" style="1" customWidth="1"/>
    <col min="4131" max="4353" width="11.42578125" style="1"/>
    <col min="4354" max="4354" width="16.85546875" style="1" customWidth="1"/>
    <col min="4355" max="4355" width="10.7109375" style="1" customWidth="1"/>
    <col min="4356" max="4356" width="22.7109375" style="1" customWidth="1"/>
    <col min="4357" max="4357" width="14.28515625" style="1" customWidth="1"/>
    <col min="4358" max="4383" width="3.7109375" style="1" customWidth="1"/>
    <col min="4384" max="4384" width="13" style="1" customWidth="1"/>
    <col min="4385" max="4385" width="13.42578125" style="1" customWidth="1"/>
    <col min="4386" max="4386" width="16.7109375" style="1" customWidth="1"/>
    <col min="4387" max="4609" width="11.42578125" style="1"/>
    <col min="4610" max="4610" width="16.85546875" style="1" customWidth="1"/>
    <col min="4611" max="4611" width="10.7109375" style="1" customWidth="1"/>
    <col min="4612" max="4612" width="22.7109375" style="1" customWidth="1"/>
    <col min="4613" max="4613" width="14.28515625" style="1" customWidth="1"/>
    <col min="4614" max="4639" width="3.7109375" style="1" customWidth="1"/>
    <col min="4640" max="4640" width="13" style="1" customWidth="1"/>
    <col min="4641" max="4641" width="13.42578125" style="1" customWidth="1"/>
    <col min="4642" max="4642" width="16.7109375" style="1" customWidth="1"/>
    <col min="4643" max="4865" width="11.42578125" style="1"/>
    <col min="4866" max="4866" width="16.85546875" style="1" customWidth="1"/>
    <col min="4867" max="4867" width="10.7109375" style="1" customWidth="1"/>
    <col min="4868" max="4868" width="22.7109375" style="1" customWidth="1"/>
    <col min="4869" max="4869" width="14.28515625" style="1" customWidth="1"/>
    <col min="4870" max="4895" width="3.7109375" style="1" customWidth="1"/>
    <col min="4896" max="4896" width="13" style="1" customWidth="1"/>
    <col min="4897" max="4897" width="13.42578125" style="1" customWidth="1"/>
    <col min="4898" max="4898" width="16.7109375" style="1" customWidth="1"/>
    <col min="4899" max="5121" width="11.42578125" style="1"/>
    <col min="5122" max="5122" width="16.85546875" style="1" customWidth="1"/>
    <col min="5123" max="5123" width="10.7109375" style="1" customWidth="1"/>
    <col min="5124" max="5124" width="22.7109375" style="1" customWidth="1"/>
    <col min="5125" max="5125" width="14.28515625" style="1" customWidth="1"/>
    <col min="5126" max="5151" width="3.7109375" style="1" customWidth="1"/>
    <col min="5152" max="5152" width="13" style="1" customWidth="1"/>
    <col min="5153" max="5153" width="13.42578125" style="1" customWidth="1"/>
    <col min="5154" max="5154" width="16.7109375" style="1" customWidth="1"/>
    <col min="5155" max="5377" width="11.42578125" style="1"/>
    <col min="5378" max="5378" width="16.85546875" style="1" customWidth="1"/>
    <col min="5379" max="5379" width="10.7109375" style="1" customWidth="1"/>
    <col min="5380" max="5380" width="22.7109375" style="1" customWidth="1"/>
    <col min="5381" max="5381" width="14.28515625" style="1" customWidth="1"/>
    <col min="5382" max="5407" width="3.7109375" style="1" customWidth="1"/>
    <col min="5408" max="5408" width="13" style="1" customWidth="1"/>
    <col min="5409" max="5409" width="13.42578125" style="1" customWidth="1"/>
    <col min="5410" max="5410" width="16.7109375" style="1" customWidth="1"/>
    <col min="5411" max="5633" width="11.42578125" style="1"/>
    <col min="5634" max="5634" width="16.85546875" style="1" customWidth="1"/>
    <col min="5635" max="5635" width="10.7109375" style="1" customWidth="1"/>
    <col min="5636" max="5636" width="22.7109375" style="1" customWidth="1"/>
    <col min="5637" max="5637" width="14.28515625" style="1" customWidth="1"/>
    <col min="5638" max="5663" width="3.7109375" style="1" customWidth="1"/>
    <col min="5664" max="5664" width="13" style="1" customWidth="1"/>
    <col min="5665" max="5665" width="13.42578125" style="1" customWidth="1"/>
    <col min="5666" max="5666" width="16.7109375" style="1" customWidth="1"/>
    <col min="5667" max="5889" width="11.42578125" style="1"/>
    <col min="5890" max="5890" width="16.85546875" style="1" customWidth="1"/>
    <col min="5891" max="5891" width="10.7109375" style="1" customWidth="1"/>
    <col min="5892" max="5892" width="22.7109375" style="1" customWidth="1"/>
    <col min="5893" max="5893" width="14.28515625" style="1" customWidth="1"/>
    <col min="5894" max="5919" width="3.7109375" style="1" customWidth="1"/>
    <col min="5920" max="5920" width="13" style="1" customWidth="1"/>
    <col min="5921" max="5921" width="13.42578125" style="1" customWidth="1"/>
    <col min="5922" max="5922" width="16.7109375" style="1" customWidth="1"/>
    <col min="5923" max="6145" width="11.42578125" style="1"/>
    <col min="6146" max="6146" width="16.85546875" style="1" customWidth="1"/>
    <col min="6147" max="6147" width="10.7109375" style="1" customWidth="1"/>
    <col min="6148" max="6148" width="22.7109375" style="1" customWidth="1"/>
    <col min="6149" max="6149" width="14.28515625" style="1" customWidth="1"/>
    <col min="6150" max="6175" width="3.7109375" style="1" customWidth="1"/>
    <col min="6176" max="6176" width="13" style="1" customWidth="1"/>
    <col min="6177" max="6177" width="13.42578125" style="1" customWidth="1"/>
    <col min="6178" max="6178" width="16.7109375" style="1" customWidth="1"/>
    <col min="6179" max="6401" width="11.42578125" style="1"/>
    <col min="6402" max="6402" width="16.85546875" style="1" customWidth="1"/>
    <col min="6403" max="6403" width="10.7109375" style="1" customWidth="1"/>
    <col min="6404" max="6404" width="22.7109375" style="1" customWidth="1"/>
    <col min="6405" max="6405" width="14.28515625" style="1" customWidth="1"/>
    <col min="6406" max="6431" width="3.7109375" style="1" customWidth="1"/>
    <col min="6432" max="6432" width="13" style="1" customWidth="1"/>
    <col min="6433" max="6433" width="13.42578125" style="1" customWidth="1"/>
    <col min="6434" max="6434" width="16.7109375" style="1" customWidth="1"/>
    <col min="6435" max="6657" width="11.42578125" style="1"/>
    <col min="6658" max="6658" width="16.85546875" style="1" customWidth="1"/>
    <col min="6659" max="6659" width="10.7109375" style="1" customWidth="1"/>
    <col min="6660" max="6660" width="22.7109375" style="1" customWidth="1"/>
    <col min="6661" max="6661" width="14.28515625" style="1" customWidth="1"/>
    <col min="6662" max="6687" width="3.7109375" style="1" customWidth="1"/>
    <col min="6688" max="6688" width="13" style="1" customWidth="1"/>
    <col min="6689" max="6689" width="13.42578125" style="1" customWidth="1"/>
    <col min="6690" max="6690" width="16.7109375" style="1" customWidth="1"/>
    <col min="6691" max="6913" width="11.42578125" style="1"/>
    <col min="6914" max="6914" width="16.85546875" style="1" customWidth="1"/>
    <col min="6915" max="6915" width="10.7109375" style="1" customWidth="1"/>
    <col min="6916" max="6916" width="22.7109375" style="1" customWidth="1"/>
    <col min="6917" max="6917" width="14.28515625" style="1" customWidth="1"/>
    <col min="6918" max="6943" width="3.7109375" style="1" customWidth="1"/>
    <col min="6944" max="6944" width="13" style="1" customWidth="1"/>
    <col min="6945" max="6945" width="13.42578125" style="1" customWidth="1"/>
    <col min="6946" max="6946" width="16.7109375" style="1" customWidth="1"/>
    <col min="6947" max="7169" width="11.42578125" style="1"/>
    <col min="7170" max="7170" width="16.85546875" style="1" customWidth="1"/>
    <col min="7171" max="7171" width="10.7109375" style="1" customWidth="1"/>
    <col min="7172" max="7172" width="22.7109375" style="1" customWidth="1"/>
    <col min="7173" max="7173" width="14.28515625" style="1" customWidth="1"/>
    <col min="7174" max="7199" width="3.7109375" style="1" customWidth="1"/>
    <col min="7200" max="7200" width="13" style="1" customWidth="1"/>
    <col min="7201" max="7201" width="13.42578125" style="1" customWidth="1"/>
    <col min="7202" max="7202" width="16.7109375" style="1" customWidth="1"/>
    <col min="7203" max="7425" width="11.42578125" style="1"/>
    <col min="7426" max="7426" width="16.85546875" style="1" customWidth="1"/>
    <col min="7427" max="7427" width="10.7109375" style="1" customWidth="1"/>
    <col min="7428" max="7428" width="22.7109375" style="1" customWidth="1"/>
    <col min="7429" max="7429" width="14.28515625" style="1" customWidth="1"/>
    <col min="7430" max="7455" width="3.7109375" style="1" customWidth="1"/>
    <col min="7456" max="7456" width="13" style="1" customWidth="1"/>
    <col min="7457" max="7457" width="13.42578125" style="1" customWidth="1"/>
    <col min="7458" max="7458" width="16.7109375" style="1" customWidth="1"/>
    <col min="7459" max="7681" width="11.42578125" style="1"/>
    <col min="7682" max="7682" width="16.85546875" style="1" customWidth="1"/>
    <col min="7683" max="7683" width="10.7109375" style="1" customWidth="1"/>
    <col min="7684" max="7684" width="22.7109375" style="1" customWidth="1"/>
    <col min="7685" max="7685" width="14.28515625" style="1" customWidth="1"/>
    <col min="7686" max="7711" width="3.7109375" style="1" customWidth="1"/>
    <col min="7712" max="7712" width="13" style="1" customWidth="1"/>
    <col min="7713" max="7713" width="13.42578125" style="1" customWidth="1"/>
    <col min="7714" max="7714" width="16.7109375" style="1" customWidth="1"/>
    <col min="7715" max="7937" width="11.42578125" style="1"/>
    <col min="7938" max="7938" width="16.85546875" style="1" customWidth="1"/>
    <col min="7939" max="7939" width="10.7109375" style="1" customWidth="1"/>
    <col min="7940" max="7940" width="22.7109375" style="1" customWidth="1"/>
    <col min="7941" max="7941" width="14.28515625" style="1" customWidth="1"/>
    <col min="7942" max="7967" width="3.7109375" style="1" customWidth="1"/>
    <col min="7968" max="7968" width="13" style="1" customWidth="1"/>
    <col min="7969" max="7969" width="13.42578125" style="1" customWidth="1"/>
    <col min="7970" max="7970" width="16.7109375" style="1" customWidth="1"/>
    <col min="7971" max="8193" width="11.42578125" style="1"/>
    <col min="8194" max="8194" width="16.85546875" style="1" customWidth="1"/>
    <col min="8195" max="8195" width="10.7109375" style="1" customWidth="1"/>
    <col min="8196" max="8196" width="22.7109375" style="1" customWidth="1"/>
    <col min="8197" max="8197" width="14.28515625" style="1" customWidth="1"/>
    <col min="8198" max="8223" width="3.7109375" style="1" customWidth="1"/>
    <col min="8224" max="8224" width="13" style="1" customWidth="1"/>
    <col min="8225" max="8225" width="13.42578125" style="1" customWidth="1"/>
    <col min="8226" max="8226" width="16.7109375" style="1" customWidth="1"/>
    <col min="8227" max="8449" width="11.42578125" style="1"/>
    <col min="8450" max="8450" width="16.85546875" style="1" customWidth="1"/>
    <col min="8451" max="8451" width="10.7109375" style="1" customWidth="1"/>
    <col min="8452" max="8452" width="22.7109375" style="1" customWidth="1"/>
    <col min="8453" max="8453" width="14.28515625" style="1" customWidth="1"/>
    <col min="8454" max="8479" width="3.7109375" style="1" customWidth="1"/>
    <col min="8480" max="8480" width="13" style="1" customWidth="1"/>
    <col min="8481" max="8481" width="13.42578125" style="1" customWidth="1"/>
    <col min="8482" max="8482" width="16.7109375" style="1" customWidth="1"/>
    <col min="8483" max="8705" width="11.42578125" style="1"/>
    <col min="8706" max="8706" width="16.85546875" style="1" customWidth="1"/>
    <col min="8707" max="8707" width="10.7109375" style="1" customWidth="1"/>
    <col min="8708" max="8708" width="22.7109375" style="1" customWidth="1"/>
    <col min="8709" max="8709" width="14.28515625" style="1" customWidth="1"/>
    <col min="8710" max="8735" width="3.7109375" style="1" customWidth="1"/>
    <col min="8736" max="8736" width="13" style="1" customWidth="1"/>
    <col min="8737" max="8737" width="13.42578125" style="1" customWidth="1"/>
    <col min="8738" max="8738" width="16.7109375" style="1" customWidth="1"/>
    <col min="8739" max="8961" width="11.42578125" style="1"/>
    <col min="8962" max="8962" width="16.85546875" style="1" customWidth="1"/>
    <col min="8963" max="8963" width="10.7109375" style="1" customWidth="1"/>
    <col min="8964" max="8964" width="22.7109375" style="1" customWidth="1"/>
    <col min="8965" max="8965" width="14.28515625" style="1" customWidth="1"/>
    <col min="8966" max="8991" width="3.7109375" style="1" customWidth="1"/>
    <col min="8992" max="8992" width="13" style="1" customWidth="1"/>
    <col min="8993" max="8993" width="13.42578125" style="1" customWidth="1"/>
    <col min="8994" max="8994" width="16.7109375" style="1" customWidth="1"/>
    <col min="8995" max="9217" width="11.42578125" style="1"/>
    <col min="9218" max="9218" width="16.85546875" style="1" customWidth="1"/>
    <col min="9219" max="9219" width="10.7109375" style="1" customWidth="1"/>
    <col min="9220" max="9220" width="22.7109375" style="1" customWidth="1"/>
    <col min="9221" max="9221" width="14.28515625" style="1" customWidth="1"/>
    <col min="9222" max="9247" width="3.7109375" style="1" customWidth="1"/>
    <col min="9248" max="9248" width="13" style="1" customWidth="1"/>
    <col min="9249" max="9249" width="13.42578125" style="1" customWidth="1"/>
    <col min="9250" max="9250" width="16.7109375" style="1" customWidth="1"/>
    <col min="9251" max="9473" width="11.42578125" style="1"/>
    <col min="9474" max="9474" width="16.85546875" style="1" customWidth="1"/>
    <col min="9475" max="9475" width="10.7109375" style="1" customWidth="1"/>
    <col min="9476" max="9476" width="22.7109375" style="1" customWidth="1"/>
    <col min="9477" max="9477" width="14.28515625" style="1" customWidth="1"/>
    <col min="9478" max="9503" width="3.7109375" style="1" customWidth="1"/>
    <col min="9504" max="9504" width="13" style="1" customWidth="1"/>
    <col min="9505" max="9505" width="13.42578125" style="1" customWidth="1"/>
    <col min="9506" max="9506" width="16.7109375" style="1" customWidth="1"/>
    <col min="9507" max="9729" width="11.42578125" style="1"/>
    <col min="9730" max="9730" width="16.85546875" style="1" customWidth="1"/>
    <col min="9731" max="9731" width="10.7109375" style="1" customWidth="1"/>
    <col min="9732" max="9732" width="22.7109375" style="1" customWidth="1"/>
    <col min="9733" max="9733" width="14.28515625" style="1" customWidth="1"/>
    <col min="9734" max="9759" width="3.7109375" style="1" customWidth="1"/>
    <col min="9760" max="9760" width="13" style="1" customWidth="1"/>
    <col min="9761" max="9761" width="13.42578125" style="1" customWidth="1"/>
    <col min="9762" max="9762" width="16.7109375" style="1" customWidth="1"/>
    <col min="9763" max="9985" width="11.42578125" style="1"/>
    <col min="9986" max="9986" width="16.85546875" style="1" customWidth="1"/>
    <col min="9987" max="9987" width="10.7109375" style="1" customWidth="1"/>
    <col min="9988" max="9988" width="22.7109375" style="1" customWidth="1"/>
    <col min="9989" max="9989" width="14.28515625" style="1" customWidth="1"/>
    <col min="9990" max="10015" width="3.7109375" style="1" customWidth="1"/>
    <col min="10016" max="10016" width="13" style="1" customWidth="1"/>
    <col min="10017" max="10017" width="13.42578125" style="1" customWidth="1"/>
    <col min="10018" max="10018" width="16.7109375" style="1" customWidth="1"/>
    <col min="10019" max="10241" width="11.42578125" style="1"/>
    <col min="10242" max="10242" width="16.85546875" style="1" customWidth="1"/>
    <col min="10243" max="10243" width="10.7109375" style="1" customWidth="1"/>
    <col min="10244" max="10244" width="22.7109375" style="1" customWidth="1"/>
    <col min="10245" max="10245" width="14.28515625" style="1" customWidth="1"/>
    <col min="10246" max="10271" width="3.7109375" style="1" customWidth="1"/>
    <col min="10272" max="10272" width="13" style="1" customWidth="1"/>
    <col min="10273" max="10273" width="13.42578125" style="1" customWidth="1"/>
    <col min="10274" max="10274" width="16.7109375" style="1" customWidth="1"/>
    <col min="10275" max="10497" width="11.42578125" style="1"/>
    <col min="10498" max="10498" width="16.85546875" style="1" customWidth="1"/>
    <col min="10499" max="10499" width="10.7109375" style="1" customWidth="1"/>
    <col min="10500" max="10500" width="22.7109375" style="1" customWidth="1"/>
    <col min="10501" max="10501" width="14.28515625" style="1" customWidth="1"/>
    <col min="10502" max="10527" width="3.7109375" style="1" customWidth="1"/>
    <col min="10528" max="10528" width="13" style="1" customWidth="1"/>
    <col min="10529" max="10529" width="13.42578125" style="1" customWidth="1"/>
    <col min="10530" max="10530" width="16.7109375" style="1" customWidth="1"/>
    <col min="10531" max="10753" width="11.42578125" style="1"/>
    <col min="10754" max="10754" width="16.85546875" style="1" customWidth="1"/>
    <col min="10755" max="10755" width="10.7109375" style="1" customWidth="1"/>
    <col min="10756" max="10756" width="22.7109375" style="1" customWidth="1"/>
    <col min="10757" max="10757" width="14.28515625" style="1" customWidth="1"/>
    <col min="10758" max="10783" width="3.7109375" style="1" customWidth="1"/>
    <col min="10784" max="10784" width="13" style="1" customWidth="1"/>
    <col min="10785" max="10785" width="13.42578125" style="1" customWidth="1"/>
    <col min="10786" max="10786" width="16.7109375" style="1" customWidth="1"/>
    <col min="10787" max="11009" width="11.42578125" style="1"/>
    <col min="11010" max="11010" width="16.85546875" style="1" customWidth="1"/>
    <col min="11011" max="11011" width="10.7109375" style="1" customWidth="1"/>
    <col min="11012" max="11012" width="22.7109375" style="1" customWidth="1"/>
    <col min="11013" max="11013" width="14.28515625" style="1" customWidth="1"/>
    <col min="11014" max="11039" width="3.7109375" style="1" customWidth="1"/>
    <col min="11040" max="11040" width="13" style="1" customWidth="1"/>
    <col min="11041" max="11041" width="13.42578125" style="1" customWidth="1"/>
    <col min="11042" max="11042" width="16.7109375" style="1" customWidth="1"/>
    <col min="11043" max="11265" width="11.42578125" style="1"/>
    <col min="11266" max="11266" width="16.85546875" style="1" customWidth="1"/>
    <col min="11267" max="11267" width="10.7109375" style="1" customWidth="1"/>
    <col min="11268" max="11268" width="22.7109375" style="1" customWidth="1"/>
    <col min="11269" max="11269" width="14.28515625" style="1" customWidth="1"/>
    <col min="11270" max="11295" width="3.7109375" style="1" customWidth="1"/>
    <col min="11296" max="11296" width="13" style="1" customWidth="1"/>
    <col min="11297" max="11297" width="13.42578125" style="1" customWidth="1"/>
    <col min="11298" max="11298" width="16.7109375" style="1" customWidth="1"/>
    <col min="11299" max="11521" width="11.42578125" style="1"/>
    <col min="11522" max="11522" width="16.85546875" style="1" customWidth="1"/>
    <col min="11523" max="11523" width="10.7109375" style="1" customWidth="1"/>
    <col min="11524" max="11524" width="22.7109375" style="1" customWidth="1"/>
    <col min="11525" max="11525" width="14.28515625" style="1" customWidth="1"/>
    <col min="11526" max="11551" width="3.7109375" style="1" customWidth="1"/>
    <col min="11552" max="11552" width="13" style="1" customWidth="1"/>
    <col min="11553" max="11553" width="13.42578125" style="1" customWidth="1"/>
    <col min="11554" max="11554" width="16.7109375" style="1" customWidth="1"/>
    <col min="11555" max="11777" width="11.42578125" style="1"/>
    <col min="11778" max="11778" width="16.85546875" style="1" customWidth="1"/>
    <col min="11779" max="11779" width="10.7109375" style="1" customWidth="1"/>
    <col min="11780" max="11780" width="22.7109375" style="1" customWidth="1"/>
    <col min="11781" max="11781" width="14.28515625" style="1" customWidth="1"/>
    <col min="11782" max="11807" width="3.7109375" style="1" customWidth="1"/>
    <col min="11808" max="11808" width="13" style="1" customWidth="1"/>
    <col min="11809" max="11809" width="13.42578125" style="1" customWidth="1"/>
    <col min="11810" max="11810" width="16.7109375" style="1" customWidth="1"/>
    <col min="11811" max="12033" width="11.42578125" style="1"/>
    <col min="12034" max="12034" width="16.85546875" style="1" customWidth="1"/>
    <col min="12035" max="12035" width="10.7109375" style="1" customWidth="1"/>
    <col min="12036" max="12036" width="22.7109375" style="1" customWidth="1"/>
    <col min="12037" max="12037" width="14.28515625" style="1" customWidth="1"/>
    <col min="12038" max="12063" width="3.7109375" style="1" customWidth="1"/>
    <col min="12064" max="12064" width="13" style="1" customWidth="1"/>
    <col min="12065" max="12065" width="13.42578125" style="1" customWidth="1"/>
    <col min="12066" max="12066" width="16.7109375" style="1" customWidth="1"/>
    <col min="12067" max="12289" width="11.42578125" style="1"/>
    <col min="12290" max="12290" width="16.85546875" style="1" customWidth="1"/>
    <col min="12291" max="12291" width="10.7109375" style="1" customWidth="1"/>
    <col min="12292" max="12292" width="22.7109375" style="1" customWidth="1"/>
    <col min="12293" max="12293" width="14.28515625" style="1" customWidth="1"/>
    <col min="12294" max="12319" width="3.7109375" style="1" customWidth="1"/>
    <col min="12320" max="12320" width="13" style="1" customWidth="1"/>
    <col min="12321" max="12321" width="13.42578125" style="1" customWidth="1"/>
    <col min="12322" max="12322" width="16.7109375" style="1" customWidth="1"/>
    <col min="12323" max="12545" width="11.42578125" style="1"/>
    <col min="12546" max="12546" width="16.85546875" style="1" customWidth="1"/>
    <col min="12547" max="12547" width="10.7109375" style="1" customWidth="1"/>
    <col min="12548" max="12548" width="22.7109375" style="1" customWidth="1"/>
    <col min="12549" max="12549" width="14.28515625" style="1" customWidth="1"/>
    <col min="12550" max="12575" width="3.7109375" style="1" customWidth="1"/>
    <col min="12576" max="12576" width="13" style="1" customWidth="1"/>
    <col min="12577" max="12577" width="13.42578125" style="1" customWidth="1"/>
    <col min="12578" max="12578" width="16.7109375" style="1" customWidth="1"/>
    <col min="12579" max="12801" width="11.42578125" style="1"/>
    <col min="12802" max="12802" width="16.85546875" style="1" customWidth="1"/>
    <col min="12803" max="12803" width="10.7109375" style="1" customWidth="1"/>
    <col min="12804" max="12804" width="22.7109375" style="1" customWidth="1"/>
    <col min="12805" max="12805" width="14.28515625" style="1" customWidth="1"/>
    <col min="12806" max="12831" width="3.7109375" style="1" customWidth="1"/>
    <col min="12832" max="12832" width="13" style="1" customWidth="1"/>
    <col min="12833" max="12833" width="13.42578125" style="1" customWidth="1"/>
    <col min="12834" max="12834" width="16.7109375" style="1" customWidth="1"/>
    <col min="12835" max="13057" width="11.42578125" style="1"/>
    <col min="13058" max="13058" width="16.85546875" style="1" customWidth="1"/>
    <col min="13059" max="13059" width="10.7109375" style="1" customWidth="1"/>
    <col min="13060" max="13060" width="22.7109375" style="1" customWidth="1"/>
    <col min="13061" max="13061" width="14.28515625" style="1" customWidth="1"/>
    <col min="13062" max="13087" width="3.7109375" style="1" customWidth="1"/>
    <col min="13088" max="13088" width="13" style="1" customWidth="1"/>
    <col min="13089" max="13089" width="13.42578125" style="1" customWidth="1"/>
    <col min="13090" max="13090" width="16.7109375" style="1" customWidth="1"/>
    <col min="13091" max="13313" width="11.42578125" style="1"/>
    <col min="13314" max="13314" width="16.85546875" style="1" customWidth="1"/>
    <col min="13315" max="13315" width="10.7109375" style="1" customWidth="1"/>
    <col min="13316" max="13316" width="22.7109375" style="1" customWidth="1"/>
    <col min="13317" max="13317" width="14.28515625" style="1" customWidth="1"/>
    <col min="13318" max="13343" width="3.7109375" style="1" customWidth="1"/>
    <col min="13344" max="13344" width="13" style="1" customWidth="1"/>
    <col min="13345" max="13345" width="13.42578125" style="1" customWidth="1"/>
    <col min="13346" max="13346" width="16.7109375" style="1" customWidth="1"/>
    <col min="13347" max="13569" width="11.42578125" style="1"/>
    <col min="13570" max="13570" width="16.85546875" style="1" customWidth="1"/>
    <col min="13571" max="13571" width="10.7109375" style="1" customWidth="1"/>
    <col min="13572" max="13572" width="22.7109375" style="1" customWidth="1"/>
    <col min="13573" max="13573" width="14.28515625" style="1" customWidth="1"/>
    <col min="13574" max="13599" width="3.7109375" style="1" customWidth="1"/>
    <col min="13600" max="13600" width="13" style="1" customWidth="1"/>
    <col min="13601" max="13601" width="13.42578125" style="1" customWidth="1"/>
    <col min="13602" max="13602" width="16.7109375" style="1" customWidth="1"/>
    <col min="13603" max="13825" width="11.42578125" style="1"/>
    <col min="13826" max="13826" width="16.85546875" style="1" customWidth="1"/>
    <col min="13827" max="13827" width="10.7109375" style="1" customWidth="1"/>
    <col min="13828" max="13828" width="22.7109375" style="1" customWidth="1"/>
    <col min="13829" max="13829" width="14.28515625" style="1" customWidth="1"/>
    <col min="13830" max="13855" width="3.7109375" style="1" customWidth="1"/>
    <col min="13856" max="13856" width="13" style="1" customWidth="1"/>
    <col min="13857" max="13857" width="13.42578125" style="1" customWidth="1"/>
    <col min="13858" max="13858" width="16.7109375" style="1" customWidth="1"/>
    <col min="13859" max="14081" width="11.42578125" style="1"/>
    <col min="14082" max="14082" width="16.85546875" style="1" customWidth="1"/>
    <col min="14083" max="14083" width="10.7109375" style="1" customWidth="1"/>
    <col min="14084" max="14084" width="22.7109375" style="1" customWidth="1"/>
    <col min="14085" max="14085" width="14.28515625" style="1" customWidth="1"/>
    <col min="14086" max="14111" width="3.7109375" style="1" customWidth="1"/>
    <col min="14112" max="14112" width="13" style="1" customWidth="1"/>
    <col min="14113" max="14113" width="13.42578125" style="1" customWidth="1"/>
    <col min="14114" max="14114" width="16.7109375" style="1" customWidth="1"/>
    <col min="14115" max="14337" width="11.42578125" style="1"/>
    <col min="14338" max="14338" width="16.85546875" style="1" customWidth="1"/>
    <col min="14339" max="14339" width="10.7109375" style="1" customWidth="1"/>
    <col min="14340" max="14340" width="22.7109375" style="1" customWidth="1"/>
    <col min="14341" max="14341" width="14.28515625" style="1" customWidth="1"/>
    <col min="14342" max="14367" width="3.7109375" style="1" customWidth="1"/>
    <col min="14368" max="14368" width="13" style="1" customWidth="1"/>
    <col min="14369" max="14369" width="13.42578125" style="1" customWidth="1"/>
    <col min="14370" max="14370" width="16.7109375" style="1" customWidth="1"/>
    <col min="14371" max="14593" width="11.42578125" style="1"/>
    <col min="14594" max="14594" width="16.85546875" style="1" customWidth="1"/>
    <col min="14595" max="14595" width="10.7109375" style="1" customWidth="1"/>
    <col min="14596" max="14596" width="22.7109375" style="1" customWidth="1"/>
    <col min="14597" max="14597" width="14.28515625" style="1" customWidth="1"/>
    <col min="14598" max="14623" width="3.7109375" style="1" customWidth="1"/>
    <col min="14624" max="14624" width="13" style="1" customWidth="1"/>
    <col min="14625" max="14625" width="13.42578125" style="1" customWidth="1"/>
    <col min="14626" max="14626" width="16.7109375" style="1" customWidth="1"/>
    <col min="14627" max="14849" width="11.42578125" style="1"/>
    <col min="14850" max="14850" width="16.85546875" style="1" customWidth="1"/>
    <col min="14851" max="14851" width="10.7109375" style="1" customWidth="1"/>
    <col min="14852" max="14852" width="22.7109375" style="1" customWidth="1"/>
    <col min="14853" max="14853" width="14.28515625" style="1" customWidth="1"/>
    <col min="14854" max="14879" width="3.7109375" style="1" customWidth="1"/>
    <col min="14880" max="14880" width="13" style="1" customWidth="1"/>
    <col min="14881" max="14881" width="13.42578125" style="1" customWidth="1"/>
    <col min="14882" max="14882" width="16.7109375" style="1" customWidth="1"/>
    <col min="14883" max="15105" width="11.42578125" style="1"/>
    <col min="15106" max="15106" width="16.85546875" style="1" customWidth="1"/>
    <col min="15107" max="15107" width="10.7109375" style="1" customWidth="1"/>
    <col min="15108" max="15108" width="22.7109375" style="1" customWidth="1"/>
    <col min="15109" max="15109" width="14.28515625" style="1" customWidth="1"/>
    <col min="15110" max="15135" width="3.7109375" style="1" customWidth="1"/>
    <col min="15136" max="15136" width="13" style="1" customWidth="1"/>
    <col min="15137" max="15137" width="13.42578125" style="1" customWidth="1"/>
    <col min="15138" max="15138" width="16.7109375" style="1" customWidth="1"/>
    <col min="15139" max="15361" width="11.42578125" style="1"/>
    <col min="15362" max="15362" width="16.85546875" style="1" customWidth="1"/>
    <col min="15363" max="15363" width="10.7109375" style="1" customWidth="1"/>
    <col min="15364" max="15364" width="22.7109375" style="1" customWidth="1"/>
    <col min="15365" max="15365" width="14.28515625" style="1" customWidth="1"/>
    <col min="15366" max="15391" width="3.7109375" style="1" customWidth="1"/>
    <col min="15392" max="15392" width="13" style="1" customWidth="1"/>
    <col min="15393" max="15393" width="13.42578125" style="1" customWidth="1"/>
    <col min="15394" max="15394" width="16.7109375" style="1" customWidth="1"/>
    <col min="15395" max="15617" width="11.42578125" style="1"/>
    <col min="15618" max="15618" width="16.85546875" style="1" customWidth="1"/>
    <col min="15619" max="15619" width="10.7109375" style="1" customWidth="1"/>
    <col min="15620" max="15620" width="22.7109375" style="1" customWidth="1"/>
    <col min="15621" max="15621" width="14.28515625" style="1" customWidth="1"/>
    <col min="15622" max="15647" width="3.7109375" style="1" customWidth="1"/>
    <col min="15648" max="15648" width="13" style="1" customWidth="1"/>
    <col min="15649" max="15649" width="13.42578125" style="1" customWidth="1"/>
    <col min="15650" max="15650" width="16.7109375" style="1" customWidth="1"/>
    <col min="15651" max="15873" width="11.42578125" style="1"/>
    <col min="15874" max="15874" width="16.85546875" style="1" customWidth="1"/>
    <col min="15875" max="15875" width="10.7109375" style="1" customWidth="1"/>
    <col min="15876" max="15876" width="22.7109375" style="1" customWidth="1"/>
    <col min="15877" max="15877" width="14.28515625" style="1" customWidth="1"/>
    <col min="15878" max="15903" width="3.7109375" style="1" customWidth="1"/>
    <col min="15904" max="15904" width="13" style="1" customWidth="1"/>
    <col min="15905" max="15905" width="13.42578125" style="1" customWidth="1"/>
    <col min="15906" max="15906" width="16.7109375" style="1" customWidth="1"/>
    <col min="15907" max="16129" width="11.42578125" style="1"/>
    <col min="16130" max="16130" width="16.85546875" style="1" customWidth="1"/>
    <col min="16131" max="16131" width="10.7109375" style="1" customWidth="1"/>
    <col min="16132" max="16132" width="22.7109375" style="1" customWidth="1"/>
    <col min="16133" max="16133" width="14.28515625" style="1" customWidth="1"/>
    <col min="16134" max="16159" width="3.7109375" style="1" customWidth="1"/>
    <col min="16160" max="16160" width="13" style="1" customWidth="1"/>
    <col min="16161" max="16161" width="13.42578125" style="1" customWidth="1"/>
    <col min="16162" max="16162" width="16.7109375" style="1" customWidth="1"/>
    <col min="16163" max="16384" width="11.42578125" style="1"/>
  </cols>
  <sheetData>
    <row r="1" spans="1:36" ht="24" customHeight="1" x14ac:dyDescent="0.25">
      <c r="A1" s="199"/>
      <c r="B1" s="199"/>
      <c r="C1" s="101" t="s">
        <v>304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3"/>
    </row>
    <row r="2" spans="1:36" ht="21.75" customHeight="1" x14ac:dyDescent="0.25">
      <c r="A2" s="199"/>
      <c r="B2" s="199"/>
      <c r="C2" s="104" t="s">
        <v>305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  <c r="AG2" s="94" t="s">
        <v>104</v>
      </c>
      <c r="AH2" s="95" t="s">
        <v>306</v>
      </c>
    </row>
    <row r="3" spans="1:36" ht="21.75" customHeight="1" x14ac:dyDescent="0.25">
      <c r="A3" s="199"/>
      <c r="B3" s="199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96" t="s">
        <v>0</v>
      </c>
      <c r="AH3" s="95">
        <v>4</v>
      </c>
    </row>
    <row r="4" spans="1:36" ht="21.75" customHeight="1" x14ac:dyDescent="0.25">
      <c r="A4" s="199"/>
      <c r="B4" s="199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96" t="s">
        <v>105</v>
      </c>
      <c r="AH4" s="97">
        <v>44595</v>
      </c>
    </row>
    <row r="5" spans="1:36" ht="24" customHeight="1" thickBot="1" x14ac:dyDescent="0.3">
      <c r="A5" s="182" t="s">
        <v>127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J5" s="2"/>
    </row>
    <row r="6" spans="1:36" ht="24" customHeight="1" x14ac:dyDescent="0.25">
      <c r="A6" s="183" t="s">
        <v>1</v>
      </c>
      <c r="B6" s="184"/>
      <c r="C6" s="184"/>
      <c r="D6" s="185"/>
      <c r="E6" s="190" t="s">
        <v>2</v>
      </c>
      <c r="F6" s="191"/>
      <c r="G6" s="191"/>
      <c r="H6" s="191"/>
      <c r="I6" s="191"/>
      <c r="J6" s="192"/>
      <c r="K6" s="190" t="s">
        <v>3</v>
      </c>
      <c r="L6" s="191"/>
      <c r="M6" s="191"/>
      <c r="N6" s="191"/>
      <c r="O6" s="191"/>
      <c r="P6" s="192"/>
      <c r="Q6" s="190" t="s">
        <v>4</v>
      </c>
      <c r="R6" s="191"/>
      <c r="S6" s="191"/>
      <c r="T6" s="191"/>
      <c r="U6" s="191"/>
      <c r="V6" s="192"/>
      <c r="W6" s="190" t="s">
        <v>5</v>
      </c>
      <c r="X6" s="191"/>
      <c r="Y6" s="191"/>
      <c r="Z6" s="191"/>
      <c r="AA6" s="191"/>
      <c r="AB6" s="192"/>
      <c r="AC6" s="193" t="s">
        <v>6</v>
      </c>
      <c r="AD6" s="194"/>
      <c r="AE6" s="195"/>
      <c r="AF6" s="148" t="s">
        <v>7</v>
      </c>
      <c r="AG6" s="205" t="s">
        <v>283</v>
      </c>
      <c r="AH6" s="205" t="s">
        <v>40</v>
      </c>
    </row>
    <row r="7" spans="1:36" ht="24" customHeight="1" x14ac:dyDescent="0.25">
      <c r="A7" s="186"/>
      <c r="B7" s="187"/>
      <c r="C7" s="187"/>
      <c r="D7" s="188"/>
      <c r="E7" s="202" t="s">
        <v>8</v>
      </c>
      <c r="F7" s="203"/>
      <c r="G7" s="200" t="s">
        <v>9</v>
      </c>
      <c r="H7" s="203"/>
      <c r="I7" s="200" t="s">
        <v>10</v>
      </c>
      <c r="J7" s="201"/>
      <c r="K7" s="202" t="s">
        <v>11</v>
      </c>
      <c r="L7" s="203"/>
      <c r="M7" s="200" t="s">
        <v>12</v>
      </c>
      <c r="N7" s="203"/>
      <c r="O7" s="200" t="s">
        <v>13</v>
      </c>
      <c r="P7" s="201"/>
      <c r="Q7" s="202" t="s">
        <v>14</v>
      </c>
      <c r="R7" s="203"/>
      <c r="S7" s="200" t="s">
        <v>15</v>
      </c>
      <c r="T7" s="203"/>
      <c r="U7" s="200" t="s">
        <v>16</v>
      </c>
      <c r="V7" s="201"/>
      <c r="W7" s="202" t="s">
        <v>17</v>
      </c>
      <c r="X7" s="203"/>
      <c r="Y7" s="200" t="s">
        <v>18</v>
      </c>
      <c r="Z7" s="203"/>
      <c r="AA7" s="200" t="s">
        <v>19</v>
      </c>
      <c r="AB7" s="201"/>
      <c r="AC7" s="196"/>
      <c r="AD7" s="197"/>
      <c r="AE7" s="198"/>
      <c r="AF7" s="149"/>
      <c r="AG7" s="206"/>
      <c r="AH7" s="206"/>
    </row>
    <row r="8" spans="1:36" ht="24" customHeight="1" thickBot="1" x14ac:dyDescent="0.3">
      <c r="A8" s="135"/>
      <c r="B8" s="137"/>
      <c r="C8" s="137"/>
      <c r="D8" s="189"/>
      <c r="E8" s="135" t="s">
        <v>20</v>
      </c>
      <c r="F8" s="137" t="s">
        <v>21</v>
      </c>
      <c r="G8" s="137" t="s">
        <v>20</v>
      </c>
      <c r="H8" s="137" t="s">
        <v>21</v>
      </c>
      <c r="I8" s="137" t="s">
        <v>20</v>
      </c>
      <c r="J8" s="189" t="s">
        <v>21</v>
      </c>
      <c r="K8" s="135" t="s">
        <v>20</v>
      </c>
      <c r="L8" s="137" t="s">
        <v>21</v>
      </c>
      <c r="M8" s="137" t="s">
        <v>20</v>
      </c>
      <c r="N8" s="137" t="s">
        <v>21</v>
      </c>
      <c r="O8" s="137" t="s">
        <v>20</v>
      </c>
      <c r="P8" s="189" t="s">
        <v>21</v>
      </c>
      <c r="Q8" s="135" t="s">
        <v>20</v>
      </c>
      <c r="R8" s="137" t="s">
        <v>21</v>
      </c>
      <c r="S8" s="137" t="s">
        <v>20</v>
      </c>
      <c r="T8" s="137" t="s">
        <v>21</v>
      </c>
      <c r="U8" s="137" t="s">
        <v>20</v>
      </c>
      <c r="V8" s="189" t="s">
        <v>21</v>
      </c>
      <c r="W8" s="135" t="s">
        <v>20</v>
      </c>
      <c r="X8" s="137" t="s">
        <v>21</v>
      </c>
      <c r="Y8" s="137" t="s">
        <v>20</v>
      </c>
      <c r="Z8" s="137" t="s">
        <v>21</v>
      </c>
      <c r="AA8" s="137" t="s">
        <v>20</v>
      </c>
      <c r="AB8" s="189" t="s">
        <v>21</v>
      </c>
      <c r="AC8" s="135" t="s">
        <v>20</v>
      </c>
      <c r="AD8" s="137" t="s">
        <v>21</v>
      </c>
      <c r="AE8" s="146" t="s">
        <v>22</v>
      </c>
      <c r="AF8" s="149"/>
      <c r="AG8" s="206"/>
      <c r="AH8" s="206"/>
    </row>
    <row r="9" spans="1:36" ht="24" customHeight="1" thickBot="1" x14ac:dyDescent="0.3">
      <c r="A9" s="65" t="s">
        <v>38</v>
      </c>
      <c r="B9" s="208" t="s">
        <v>39</v>
      </c>
      <c r="C9" s="208"/>
      <c r="D9" s="209"/>
      <c r="E9" s="136"/>
      <c r="F9" s="138"/>
      <c r="G9" s="138"/>
      <c r="H9" s="138"/>
      <c r="I9" s="138"/>
      <c r="J9" s="204"/>
      <c r="K9" s="136"/>
      <c r="L9" s="138"/>
      <c r="M9" s="138"/>
      <c r="N9" s="138"/>
      <c r="O9" s="138"/>
      <c r="P9" s="204"/>
      <c r="Q9" s="136"/>
      <c r="R9" s="138"/>
      <c r="S9" s="138"/>
      <c r="T9" s="138"/>
      <c r="U9" s="138"/>
      <c r="V9" s="204"/>
      <c r="W9" s="136"/>
      <c r="X9" s="138"/>
      <c r="Y9" s="138"/>
      <c r="Z9" s="138"/>
      <c r="AA9" s="138"/>
      <c r="AB9" s="204"/>
      <c r="AC9" s="136"/>
      <c r="AD9" s="138"/>
      <c r="AE9" s="147"/>
      <c r="AF9" s="150"/>
      <c r="AG9" s="207"/>
      <c r="AH9" s="207"/>
    </row>
    <row r="10" spans="1:36" ht="38.25" x14ac:dyDescent="0.25">
      <c r="A10" s="211" t="s">
        <v>123</v>
      </c>
      <c r="B10" s="128" t="s">
        <v>63</v>
      </c>
      <c r="C10" s="128"/>
      <c r="D10" s="128"/>
      <c r="E10" s="21"/>
      <c r="F10" s="31"/>
      <c r="G10" s="21" t="s">
        <v>20</v>
      </c>
      <c r="H10" s="21"/>
      <c r="I10" s="21"/>
      <c r="J10" s="21"/>
      <c r="K10" s="21"/>
      <c r="L10" s="31"/>
      <c r="M10" s="21" t="s">
        <v>20</v>
      </c>
      <c r="N10" s="31"/>
      <c r="O10" s="21"/>
      <c r="P10" s="31"/>
      <c r="Q10" s="21"/>
      <c r="R10" s="31"/>
      <c r="S10" s="21" t="s">
        <v>20</v>
      </c>
      <c r="T10" s="31"/>
      <c r="U10" s="21"/>
      <c r="V10" s="31"/>
      <c r="W10" s="21"/>
      <c r="X10" s="31"/>
      <c r="Y10" s="21" t="s">
        <v>20</v>
      </c>
      <c r="Z10" s="21"/>
      <c r="AA10" s="21"/>
      <c r="AB10" s="21"/>
      <c r="AC10" s="30">
        <f t="shared" ref="AC10" si="0">COUNTIF(E10:AB10,"P")</f>
        <v>4</v>
      </c>
      <c r="AD10" s="32">
        <f>+COUNTIF(E10:AC10,"E")</f>
        <v>0</v>
      </c>
      <c r="AE10" s="28">
        <f>+AD10/AC10</f>
        <v>0</v>
      </c>
      <c r="AF10" s="22" t="s">
        <v>61</v>
      </c>
      <c r="AG10" s="84" t="s">
        <v>297</v>
      </c>
      <c r="AH10" s="22" t="s">
        <v>64</v>
      </c>
    </row>
    <row r="11" spans="1:36" s="29" customFormat="1" ht="25.5" x14ac:dyDescent="0.25">
      <c r="A11" s="211"/>
      <c r="B11" s="115" t="s">
        <v>132</v>
      </c>
      <c r="C11" s="115"/>
      <c r="D11" s="115"/>
      <c r="E11" s="31"/>
      <c r="F11" s="31"/>
      <c r="G11" s="31" t="s">
        <v>20</v>
      </c>
      <c r="H11" s="31"/>
      <c r="I11" s="31"/>
      <c r="J11" s="31"/>
      <c r="K11" s="31"/>
      <c r="L11" s="31"/>
      <c r="M11" s="31" t="s">
        <v>20</v>
      </c>
      <c r="N11" s="31"/>
      <c r="O11" s="31"/>
      <c r="P11" s="31"/>
      <c r="Q11" s="31"/>
      <c r="R11" s="31"/>
      <c r="S11" s="31" t="s">
        <v>20</v>
      </c>
      <c r="T11" s="31" t="s">
        <v>122</v>
      </c>
      <c r="U11" s="31"/>
      <c r="V11" s="31"/>
      <c r="W11" s="31"/>
      <c r="X11" s="31"/>
      <c r="Y11" s="31" t="s">
        <v>20</v>
      </c>
      <c r="Z11" s="31"/>
      <c r="AA11" s="31"/>
      <c r="AB11" s="31"/>
      <c r="AC11" s="30">
        <f t="shared" ref="AC11" si="1">COUNTIF(E11:AB11,"P")</f>
        <v>4</v>
      </c>
      <c r="AD11" s="32">
        <f>+COUNTIF(E11:AC11,"E")</f>
        <v>0</v>
      </c>
      <c r="AE11" s="28">
        <f t="shared" ref="AE11:AE22" si="2">+AD11/AC11</f>
        <v>0</v>
      </c>
      <c r="AF11" s="22" t="s">
        <v>106</v>
      </c>
      <c r="AG11" s="91" t="s">
        <v>297</v>
      </c>
      <c r="AH11" s="91" t="s">
        <v>109</v>
      </c>
    </row>
    <row r="12" spans="1:36" s="29" customFormat="1" ht="28.5" customHeight="1" x14ac:dyDescent="0.25">
      <c r="A12" s="211"/>
      <c r="B12" s="124" t="s">
        <v>133</v>
      </c>
      <c r="C12" s="125"/>
      <c r="D12" s="126"/>
      <c r="E12" s="31"/>
      <c r="F12" s="31"/>
      <c r="G12" s="31"/>
      <c r="H12" s="31"/>
      <c r="I12" s="31"/>
      <c r="J12" s="31"/>
      <c r="K12" s="31" t="s">
        <v>20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 t="s">
        <v>122</v>
      </c>
      <c r="W12" s="31"/>
      <c r="X12" s="31"/>
      <c r="Y12" s="31"/>
      <c r="Z12" s="31"/>
      <c r="AA12" s="31"/>
      <c r="AB12" s="31"/>
      <c r="AC12" s="30">
        <f t="shared" ref="AC12:AC39" si="3">COUNTIF(E12:AB12,"P")</f>
        <v>1</v>
      </c>
      <c r="AD12" s="32">
        <f t="shared" ref="AD12:AD39" si="4">+COUNTIF(E12:AC12,"E")</f>
        <v>0</v>
      </c>
      <c r="AE12" s="28">
        <f t="shared" si="2"/>
        <v>0</v>
      </c>
      <c r="AF12" s="22" t="s">
        <v>106</v>
      </c>
      <c r="AG12" s="91" t="s">
        <v>297</v>
      </c>
      <c r="AH12" s="91" t="s">
        <v>109</v>
      </c>
    </row>
    <row r="13" spans="1:36" s="29" customFormat="1" ht="28.5" customHeight="1" x14ac:dyDescent="0.25">
      <c r="A13" s="211"/>
      <c r="B13" s="124" t="s">
        <v>134</v>
      </c>
      <c r="C13" s="125"/>
      <c r="D13" s="126"/>
      <c r="E13" s="31"/>
      <c r="F13" s="93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 t="s">
        <v>20</v>
      </c>
      <c r="X13" s="31"/>
      <c r="Y13" s="31"/>
      <c r="Z13" s="31"/>
      <c r="AA13" s="31"/>
      <c r="AB13" s="31"/>
      <c r="AC13" s="30">
        <f t="shared" si="3"/>
        <v>1</v>
      </c>
      <c r="AD13" s="32">
        <f t="shared" si="4"/>
        <v>0</v>
      </c>
      <c r="AE13" s="28">
        <f t="shared" si="2"/>
        <v>0</v>
      </c>
      <c r="AF13" s="22" t="s">
        <v>106</v>
      </c>
      <c r="AG13" s="91" t="s">
        <v>297</v>
      </c>
      <c r="AH13" s="91" t="s">
        <v>109</v>
      </c>
    </row>
    <row r="14" spans="1:36" s="29" customFormat="1" ht="28.5" customHeight="1" x14ac:dyDescent="0.25">
      <c r="A14" s="211"/>
      <c r="B14" s="88" t="s">
        <v>135</v>
      </c>
      <c r="C14" s="89"/>
      <c r="D14" s="90"/>
      <c r="E14" s="31"/>
      <c r="F14" s="31"/>
      <c r="G14" s="31"/>
      <c r="H14" s="31"/>
      <c r="I14" s="31" t="s">
        <v>20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0">
        <f t="shared" ref="AC14" si="5">COUNTIF(E14:AB14,"P")</f>
        <v>1</v>
      </c>
      <c r="AD14" s="32">
        <f t="shared" ref="AD14" si="6">+COUNTIF(E14:AC14,"E")</f>
        <v>0</v>
      </c>
      <c r="AE14" s="28">
        <f t="shared" si="2"/>
        <v>0</v>
      </c>
      <c r="AF14" s="78" t="s">
        <v>106</v>
      </c>
      <c r="AG14" s="91" t="s">
        <v>297</v>
      </c>
      <c r="AH14" s="84" t="s">
        <v>109</v>
      </c>
    </row>
    <row r="15" spans="1:36" s="29" customFormat="1" ht="28.5" customHeight="1" x14ac:dyDescent="0.25">
      <c r="A15" s="119" t="s">
        <v>131</v>
      </c>
      <c r="B15" s="98" t="s">
        <v>279</v>
      </c>
      <c r="C15" s="99"/>
      <c r="D15" s="100"/>
      <c r="E15" s="31"/>
      <c r="F15" s="31"/>
      <c r="G15" s="31"/>
      <c r="H15" s="31"/>
      <c r="I15" s="31"/>
      <c r="J15" s="31"/>
      <c r="K15" s="31"/>
      <c r="L15" s="31"/>
      <c r="M15" s="31" t="s">
        <v>20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0">
        <f t="shared" ref="AC15:AC17" si="7">COUNTIF(E15:AB15,"P")</f>
        <v>1</v>
      </c>
      <c r="AD15" s="32">
        <f t="shared" ref="AD15:AD17" si="8">+COUNTIF(E15:AC15,"E")</f>
        <v>0</v>
      </c>
      <c r="AE15" s="28">
        <f t="shared" ref="AE15:AE17" si="9">+AD15/AC15</f>
        <v>0</v>
      </c>
      <c r="AF15" s="84" t="s">
        <v>282</v>
      </c>
      <c r="AG15" s="91" t="s">
        <v>297</v>
      </c>
      <c r="AH15" s="91" t="s">
        <v>109</v>
      </c>
    </row>
    <row r="16" spans="1:36" s="29" customFormat="1" ht="28.5" customHeight="1" x14ac:dyDescent="0.25">
      <c r="A16" s="120"/>
      <c r="B16" s="98" t="s">
        <v>280</v>
      </c>
      <c r="C16" s="99"/>
      <c r="D16" s="10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 t="s">
        <v>20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0">
        <f t="shared" si="7"/>
        <v>1</v>
      </c>
      <c r="AD16" s="32">
        <f t="shared" si="8"/>
        <v>0</v>
      </c>
      <c r="AE16" s="28">
        <f t="shared" si="9"/>
        <v>0</v>
      </c>
      <c r="AF16" s="84" t="s">
        <v>282</v>
      </c>
      <c r="AG16" s="91" t="s">
        <v>297</v>
      </c>
      <c r="AH16" s="91" t="s">
        <v>109</v>
      </c>
    </row>
    <row r="17" spans="1:34" s="29" customFormat="1" ht="25.5" x14ac:dyDescent="0.25">
      <c r="A17" s="121"/>
      <c r="B17" s="98" t="s">
        <v>281</v>
      </c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 t="s">
        <v>20</v>
      </c>
      <c r="X17" s="31"/>
      <c r="Y17" s="31"/>
      <c r="Z17" s="31"/>
      <c r="AA17" s="31"/>
      <c r="AB17" s="31"/>
      <c r="AC17" s="30">
        <f t="shared" si="7"/>
        <v>1</v>
      </c>
      <c r="AD17" s="32">
        <f t="shared" si="8"/>
        <v>0</v>
      </c>
      <c r="AE17" s="28">
        <f t="shared" si="9"/>
        <v>0</v>
      </c>
      <c r="AF17" s="84" t="s">
        <v>282</v>
      </c>
      <c r="AG17" s="91" t="s">
        <v>297</v>
      </c>
      <c r="AH17" s="84" t="s">
        <v>109</v>
      </c>
    </row>
    <row r="18" spans="1:34" s="29" customFormat="1" ht="25.5" x14ac:dyDescent="0.25">
      <c r="A18" s="114" t="s">
        <v>110</v>
      </c>
      <c r="B18" s="115" t="s">
        <v>136</v>
      </c>
      <c r="C18" s="115"/>
      <c r="D18" s="115"/>
      <c r="E18" s="31"/>
      <c r="F18" s="31"/>
      <c r="G18" s="31"/>
      <c r="H18" s="31"/>
      <c r="I18" s="31"/>
      <c r="J18" s="31"/>
      <c r="K18" s="31" t="s">
        <v>20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0">
        <f t="shared" ref="AC18:AC19" si="10">COUNTIF(E18:AB18,"P")</f>
        <v>1</v>
      </c>
      <c r="AD18" s="32">
        <f t="shared" ref="AD18:AD19" si="11">+COUNTIF(E18:AC18,"E")</f>
        <v>0</v>
      </c>
      <c r="AE18" s="28">
        <f t="shared" si="2"/>
        <v>0</v>
      </c>
      <c r="AF18" s="22" t="s">
        <v>121</v>
      </c>
      <c r="AG18" s="91" t="s">
        <v>297</v>
      </c>
      <c r="AH18" s="84" t="s">
        <v>109</v>
      </c>
    </row>
    <row r="19" spans="1:34" s="29" customFormat="1" ht="27.75" customHeight="1" x14ac:dyDescent="0.25">
      <c r="A19" s="114"/>
      <c r="B19" s="115" t="s">
        <v>128</v>
      </c>
      <c r="C19" s="115"/>
      <c r="D19" s="11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 t="s">
        <v>20</v>
      </c>
      <c r="T19" s="31"/>
      <c r="U19" s="31"/>
      <c r="V19" s="31"/>
      <c r="W19" s="31"/>
      <c r="X19" s="31"/>
      <c r="Y19" s="31"/>
      <c r="Z19" s="31"/>
      <c r="AA19" s="31"/>
      <c r="AB19" s="31"/>
      <c r="AC19" s="30">
        <f t="shared" si="10"/>
        <v>1</v>
      </c>
      <c r="AD19" s="32">
        <f t="shared" si="11"/>
        <v>0</v>
      </c>
      <c r="AE19" s="28">
        <f t="shared" si="2"/>
        <v>0</v>
      </c>
      <c r="AF19" s="78" t="s">
        <v>121</v>
      </c>
      <c r="AG19" s="91" t="s">
        <v>297</v>
      </c>
      <c r="AH19" s="84" t="s">
        <v>109</v>
      </c>
    </row>
    <row r="20" spans="1:34" s="29" customFormat="1" ht="25.5" x14ac:dyDescent="0.25">
      <c r="A20" s="114"/>
      <c r="B20" s="124" t="s">
        <v>137</v>
      </c>
      <c r="C20" s="125"/>
      <c r="D20" s="126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20</v>
      </c>
      <c r="AB20" s="31"/>
      <c r="AC20" s="30">
        <f t="shared" ref="AC20" si="12">COUNTIF(E20:AB20,"P")</f>
        <v>1</v>
      </c>
      <c r="AD20" s="32">
        <f t="shared" ref="AD20" si="13">+COUNTIF(E20:AC20,"E")</f>
        <v>0</v>
      </c>
      <c r="AE20" s="28">
        <f t="shared" si="2"/>
        <v>0</v>
      </c>
      <c r="AF20" s="22" t="s">
        <v>121</v>
      </c>
      <c r="AG20" s="91" t="s">
        <v>297</v>
      </c>
      <c r="AH20" s="84" t="s">
        <v>109</v>
      </c>
    </row>
    <row r="21" spans="1:34" s="29" customFormat="1" ht="25.5" x14ac:dyDescent="0.25">
      <c r="A21" s="114" t="s">
        <v>62</v>
      </c>
      <c r="B21" s="122" t="s">
        <v>138</v>
      </c>
      <c r="C21" s="122"/>
      <c r="D21" s="123"/>
      <c r="E21" s="31"/>
      <c r="F21" s="31"/>
      <c r="G21" s="31"/>
      <c r="H21" s="31"/>
      <c r="I21" s="31" t="s">
        <v>20</v>
      </c>
      <c r="J21" s="31"/>
      <c r="K21" s="31" t="s">
        <v>20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0">
        <f t="shared" si="3"/>
        <v>2</v>
      </c>
      <c r="AD21" s="32">
        <f t="shared" si="4"/>
        <v>0</v>
      </c>
      <c r="AE21" s="28">
        <f t="shared" si="2"/>
        <v>0</v>
      </c>
      <c r="AF21" s="22" t="s">
        <v>120</v>
      </c>
      <c r="AG21" s="91" t="s">
        <v>297</v>
      </c>
      <c r="AH21" s="84" t="s">
        <v>109</v>
      </c>
    </row>
    <row r="22" spans="1:34" s="29" customFormat="1" ht="21.75" customHeight="1" x14ac:dyDescent="0.25">
      <c r="A22" s="114"/>
      <c r="B22" s="122" t="s">
        <v>140</v>
      </c>
      <c r="C22" s="122"/>
      <c r="D22" s="123"/>
      <c r="E22" s="31"/>
      <c r="F22" s="31" t="s">
        <v>20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s">
        <v>20</v>
      </c>
      <c r="R22" s="31"/>
      <c r="S22" s="31"/>
      <c r="T22" s="31"/>
      <c r="U22" s="31"/>
      <c r="V22" s="31"/>
      <c r="W22" s="31"/>
      <c r="X22" s="31"/>
      <c r="Y22" s="31"/>
      <c r="Z22" s="31"/>
      <c r="AA22" s="31" t="s">
        <v>20</v>
      </c>
      <c r="AB22" s="31"/>
      <c r="AC22" s="30">
        <f t="shared" si="3"/>
        <v>3</v>
      </c>
      <c r="AD22" s="32">
        <f t="shared" si="4"/>
        <v>0</v>
      </c>
      <c r="AE22" s="28">
        <f t="shared" si="2"/>
        <v>0</v>
      </c>
      <c r="AF22" s="78" t="s">
        <v>120</v>
      </c>
      <c r="AG22" s="91" t="s">
        <v>297</v>
      </c>
      <c r="AH22" s="84" t="s">
        <v>109</v>
      </c>
    </row>
    <row r="23" spans="1:34" s="29" customFormat="1" ht="25.5" x14ac:dyDescent="0.25">
      <c r="A23" s="114"/>
      <c r="B23" s="122" t="s">
        <v>139</v>
      </c>
      <c r="C23" s="122"/>
      <c r="D23" s="123"/>
      <c r="E23" s="31"/>
      <c r="F23" s="31"/>
      <c r="G23" s="31"/>
      <c r="H23" s="31"/>
      <c r="I23" s="31" t="s">
        <v>20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0">
        <f t="shared" si="3"/>
        <v>1</v>
      </c>
      <c r="AD23" s="32">
        <f t="shared" si="4"/>
        <v>0</v>
      </c>
      <c r="AE23" s="28">
        <f t="shared" ref="AE23:AE41" si="14">+AD23/AC23</f>
        <v>0</v>
      </c>
      <c r="AF23" s="22" t="s">
        <v>120</v>
      </c>
      <c r="AG23" s="91" t="s">
        <v>297</v>
      </c>
      <c r="AH23" s="22" t="s">
        <v>109</v>
      </c>
    </row>
    <row r="24" spans="1:34" s="29" customFormat="1" ht="25.5" x14ac:dyDescent="0.25">
      <c r="A24" s="114"/>
      <c r="B24" s="98" t="s">
        <v>141</v>
      </c>
      <c r="C24" s="99"/>
      <c r="D24" s="100"/>
      <c r="E24" s="31"/>
      <c r="F24" s="31"/>
      <c r="G24" s="31" t="s">
        <v>20</v>
      </c>
      <c r="H24" s="31"/>
      <c r="I24" s="31" t="s">
        <v>20</v>
      </c>
      <c r="J24" s="31"/>
      <c r="K24" s="31" t="s">
        <v>20</v>
      </c>
      <c r="L24" s="31"/>
      <c r="M24" s="31" t="s">
        <v>20</v>
      </c>
      <c r="N24" s="31"/>
      <c r="O24" s="31" t="s">
        <v>20</v>
      </c>
      <c r="P24" s="31"/>
      <c r="Q24" s="31" t="s">
        <v>20</v>
      </c>
      <c r="R24" s="31"/>
      <c r="S24" s="31" t="s">
        <v>20</v>
      </c>
      <c r="T24" s="31"/>
      <c r="U24" s="31" t="s">
        <v>20</v>
      </c>
      <c r="V24" s="31"/>
      <c r="W24" s="31" t="s">
        <v>20</v>
      </c>
      <c r="X24" s="31"/>
      <c r="Y24" s="31" t="s">
        <v>20</v>
      </c>
      <c r="Z24" s="31"/>
      <c r="AA24" s="31" t="s">
        <v>20</v>
      </c>
      <c r="AB24" s="31"/>
      <c r="AC24" s="30">
        <f t="shared" si="3"/>
        <v>11</v>
      </c>
      <c r="AD24" s="32">
        <f t="shared" si="4"/>
        <v>0</v>
      </c>
      <c r="AE24" s="28">
        <f t="shared" si="14"/>
        <v>0</v>
      </c>
      <c r="AF24" s="22" t="s">
        <v>120</v>
      </c>
      <c r="AG24" s="91" t="s">
        <v>297</v>
      </c>
      <c r="AH24" s="22" t="s">
        <v>109</v>
      </c>
    </row>
    <row r="25" spans="1:34" s="29" customFormat="1" ht="25.5" x14ac:dyDescent="0.25">
      <c r="A25" s="114"/>
      <c r="B25" s="98" t="s">
        <v>142</v>
      </c>
      <c r="C25" s="99"/>
      <c r="D25" s="100"/>
      <c r="E25" s="31"/>
      <c r="F25" s="31"/>
      <c r="G25" s="31" t="s">
        <v>20</v>
      </c>
      <c r="H25" s="31"/>
      <c r="I25" s="31" t="s">
        <v>20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0">
        <f t="shared" ref="AC25" si="15">COUNTIF(E25:AB25,"P")</f>
        <v>2</v>
      </c>
      <c r="AD25" s="32">
        <f t="shared" ref="AD25" si="16">+COUNTIF(E25:AC25,"E")</f>
        <v>0</v>
      </c>
      <c r="AE25" s="28">
        <f t="shared" ref="AE25" si="17">+AD25/AC25</f>
        <v>0</v>
      </c>
      <c r="AF25" s="22" t="s">
        <v>120</v>
      </c>
      <c r="AG25" s="91" t="s">
        <v>297</v>
      </c>
      <c r="AH25" s="22" t="s">
        <v>109</v>
      </c>
    </row>
    <row r="26" spans="1:34" s="29" customFormat="1" ht="25.5" x14ac:dyDescent="0.25">
      <c r="A26" s="114"/>
      <c r="B26" s="98" t="s">
        <v>143</v>
      </c>
      <c r="C26" s="99"/>
      <c r="D26" s="10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 t="s">
        <v>20</v>
      </c>
      <c r="V26" s="31"/>
      <c r="W26" s="31"/>
      <c r="X26" s="31"/>
      <c r="Y26" s="31"/>
      <c r="Z26" s="31"/>
      <c r="AA26" s="31"/>
      <c r="AB26" s="31"/>
      <c r="AC26" s="30">
        <f t="shared" ref="AC26:AC27" si="18">COUNTIF(E26:AB26,"P")</f>
        <v>1</v>
      </c>
      <c r="AD26" s="32">
        <f t="shared" ref="AD26:AD27" si="19">+COUNTIF(E26:AC26,"E")</f>
        <v>0</v>
      </c>
      <c r="AE26" s="28">
        <f t="shared" ref="AE26:AE27" si="20">+AD26/AC26</f>
        <v>0</v>
      </c>
      <c r="AF26" s="22" t="s">
        <v>120</v>
      </c>
      <c r="AG26" s="91" t="s">
        <v>297</v>
      </c>
      <c r="AH26" s="22" t="s">
        <v>109</v>
      </c>
    </row>
    <row r="27" spans="1:34" s="29" customFormat="1" ht="25.5" x14ac:dyDescent="0.25">
      <c r="A27" s="114"/>
      <c r="B27" s="98" t="s">
        <v>144</v>
      </c>
      <c r="C27" s="99"/>
      <c r="D27" s="100"/>
      <c r="E27" s="31"/>
      <c r="F27" s="31"/>
      <c r="G27" s="31" t="s">
        <v>20</v>
      </c>
      <c r="H27" s="31"/>
      <c r="I27" s="31" t="s">
        <v>20</v>
      </c>
      <c r="J27" s="31"/>
      <c r="K27" s="31" t="s">
        <v>20</v>
      </c>
      <c r="L27" s="31"/>
      <c r="M27" s="31" t="s">
        <v>20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0">
        <f t="shared" si="18"/>
        <v>4</v>
      </c>
      <c r="AD27" s="32">
        <f t="shared" si="19"/>
        <v>0</v>
      </c>
      <c r="AE27" s="28">
        <f t="shared" si="20"/>
        <v>0</v>
      </c>
      <c r="AF27" s="22" t="s">
        <v>120</v>
      </c>
      <c r="AG27" s="91" t="s">
        <v>297</v>
      </c>
      <c r="AH27" s="22" t="s">
        <v>109</v>
      </c>
    </row>
    <row r="28" spans="1:34" s="29" customFormat="1" ht="25.5" x14ac:dyDescent="0.25">
      <c r="A28" s="114"/>
      <c r="B28" s="98" t="s">
        <v>145</v>
      </c>
      <c r="C28" s="99"/>
      <c r="D28" s="100"/>
      <c r="E28" s="31"/>
      <c r="F28" s="31"/>
      <c r="G28" s="31" t="s">
        <v>20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0">
        <f t="shared" si="3"/>
        <v>1</v>
      </c>
      <c r="AD28" s="32">
        <f t="shared" si="4"/>
        <v>0</v>
      </c>
      <c r="AE28" s="28">
        <f t="shared" si="14"/>
        <v>0</v>
      </c>
      <c r="AF28" s="22" t="s">
        <v>120</v>
      </c>
      <c r="AG28" s="91" t="s">
        <v>297</v>
      </c>
      <c r="AH28" s="22" t="s">
        <v>109</v>
      </c>
    </row>
    <row r="29" spans="1:34" s="29" customFormat="1" ht="25.5" x14ac:dyDescent="0.25">
      <c r="A29" s="114"/>
      <c r="B29" s="98" t="s">
        <v>146</v>
      </c>
      <c r="C29" s="99"/>
      <c r="D29" s="100"/>
      <c r="E29" s="31"/>
      <c r="F29" s="31"/>
      <c r="G29" s="31"/>
      <c r="H29" s="31"/>
      <c r="I29" s="31"/>
      <c r="J29" s="31"/>
      <c r="K29" s="31" t="s">
        <v>20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0">
        <f t="shared" ref="AC29:AC37" si="21">COUNTIF(E29:AB29,"P")</f>
        <v>1</v>
      </c>
      <c r="AD29" s="32">
        <f t="shared" ref="AD29:AD37" si="22">+COUNTIF(E29:AC29,"E")</f>
        <v>0</v>
      </c>
      <c r="AE29" s="28">
        <f t="shared" ref="AE29:AE37" si="23">+AD29/AC29</f>
        <v>0</v>
      </c>
      <c r="AF29" s="22" t="s">
        <v>120</v>
      </c>
      <c r="AG29" s="91" t="s">
        <v>297</v>
      </c>
      <c r="AH29" s="22" t="s">
        <v>109</v>
      </c>
    </row>
    <row r="30" spans="1:34" s="29" customFormat="1" ht="25.5" x14ac:dyDescent="0.25">
      <c r="A30" s="114"/>
      <c r="B30" s="98" t="s">
        <v>147</v>
      </c>
      <c r="C30" s="99"/>
      <c r="D30" s="100"/>
      <c r="E30" s="31"/>
      <c r="F30" s="31"/>
      <c r="G30" s="31"/>
      <c r="H30" s="31"/>
      <c r="I30" s="31"/>
      <c r="J30" s="31"/>
      <c r="K30" s="31" t="s">
        <v>20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0">
        <f t="shared" si="21"/>
        <v>1</v>
      </c>
      <c r="AD30" s="32">
        <f t="shared" si="22"/>
        <v>0</v>
      </c>
      <c r="AE30" s="28">
        <f t="shared" si="23"/>
        <v>0</v>
      </c>
      <c r="AF30" s="22" t="s">
        <v>120</v>
      </c>
      <c r="AG30" s="91" t="s">
        <v>297</v>
      </c>
      <c r="AH30" s="22" t="s">
        <v>109</v>
      </c>
    </row>
    <row r="31" spans="1:34" s="29" customFormat="1" ht="25.5" x14ac:dyDescent="0.25">
      <c r="A31" s="114"/>
      <c r="B31" s="98" t="s">
        <v>148</v>
      </c>
      <c r="C31" s="99"/>
      <c r="D31" s="10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 t="s">
        <v>20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0">
        <f t="shared" si="21"/>
        <v>1</v>
      </c>
      <c r="AD31" s="32">
        <f t="shared" si="22"/>
        <v>0</v>
      </c>
      <c r="AE31" s="28">
        <f t="shared" si="23"/>
        <v>0</v>
      </c>
      <c r="AF31" s="22" t="s">
        <v>120</v>
      </c>
      <c r="AG31" s="91" t="s">
        <v>297</v>
      </c>
      <c r="AH31" s="22" t="s">
        <v>109</v>
      </c>
    </row>
    <row r="32" spans="1:34" s="29" customFormat="1" ht="25.5" x14ac:dyDescent="0.25">
      <c r="A32" s="114"/>
      <c r="B32" s="98" t="s">
        <v>149</v>
      </c>
      <c r="C32" s="99"/>
      <c r="D32" s="100"/>
      <c r="E32" s="31"/>
      <c r="F32" s="31"/>
      <c r="G32" s="31" t="s">
        <v>20</v>
      </c>
      <c r="H32" s="31"/>
      <c r="I32" s="31"/>
      <c r="J32" s="31"/>
      <c r="K32" s="31" t="s">
        <v>20</v>
      </c>
      <c r="L32" s="31"/>
      <c r="M32" s="31"/>
      <c r="N32" s="31"/>
      <c r="O32" s="31"/>
      <c r="P32" s="31"/>
      <c r="Q32" s="31" t="s">
        <v>20</v>
      </c>
      <c r="R32" s="31"/>
      <c r="S32" s="31"/>
      <c r="T32" s="31"/>
      <c r="U32" s="31"/>
      <c r="V32" s="31"/>
      <c r="W32" s="31" t="s">
        <v>20</v>
      </c>
      <c r="X32" s="31"/>
      <c r="Y32" s="31"/>
      <c r="Z32" s="31"/>
      <c r="AA32" s="31"/>
      <c r="AB32" s="31"/>
      <c r="AC32" s="30">
        <f t="shared" si="21"/>
        <v>4</v>
      </c>
      <c r="AD32" s="32">
        <f t="shared" si="22"/>
        <v>0</v>
      </c>
      <c r="AE32" s="28">
        <f t="shared" si="23"/>
        <v>0</v>
      </c>
      <c r="AF32" s="22" t="s">
        <v>120</v>
      </c>
      <c r="AG32" s="91" t="s">
        <v>297</v>
      </c>
      <c r="AH32" s="22" t="s">
        <v>109</v>
      </c>
    </row>
    <row r="33" spans="1:34" s="29" customFormat="1" ht="31.15" customHeight="1" x14ac:dyDescent="0.25">
      <c r="A33" s="114"/>
      <c r="B33" s="98" t="s">
        <v>150</v>
      </c>
      <c r="C33" s="99"/>
      <c r="D33" s="10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 t="s">
        <v>20</v>
      </c>
      <c r="T33" s="31"/>
      <c r="U33" s="31"/>
      <c r="V33" s="31"/>
      <c r="W33" s="31"/>
      <c r="X33" s="31"/>
      <c r="Y33" s="31"/>
      <c r="Z33" s="31"/>
      <c r="AA33" s="31"/>
      <c r="AB33" s="31"/>
      <c r="AC33" s="30">
        <f t="shared" ref="AC33:AC36" si="24">COUNTIF(E33:AB33,"P")</f>
        <v>1</v>
      </c>
      <c r="AD33" s="32">
        <f t="shared" ref="AD33:AD36" si="25">+COUNTIF(E33:AC33,"E")</f>
        <v>0</v>
      </c>
      <c r="AE33" s="28">
        <f t="shared" ref="AE33:AE36" si="26">+AD33/AC33</f>
        <v>0</v>
      </c>
      <c r="AF33" s="78" t="s">
        <v>120</v>
      </c>
      <c r="AG33" s="91" t="s">
        <v>297</v>
      </c>
      <c r="AH33" s="78" t="s">
        <v>109</v>
      </c>
    </row>
    <row r="34" spans="1:34" s="29" customFormat="1" ht="28.15" customHeight="1" x14ac:dyDescent="0.25">
      <c r="A34" s="114"/>
      <c r="B34" s="98" t="s">
        <v>151</v>
      </c>
      <c r="C34" s="99"/>
      <c r="D34" s="100"/>
      <c r="E34" s="31"/>
      <c r="F34" s="31"/>
      <c r="G34" s="31"/>
      <c r="H34" s="31"/>
      <c r="I34" s="31" t="s">
        <v>20</v>
      </c>
      <c r="J34" s="31"/>
      <c r="K34" s="31"/>
      <c r="L34" s="31"/>
      <c r="M34" s="31"/>
      <c r="N34" s="31"/>
      <c r="O34" s="31"/>
      <c r="P34" s="31"/>
      <c r="Q34" s="31" t="s">
        <v>20</v>
      </c>
      <c r="R34" s="31"/>
      <c r="S34" s="31"/>
      <c r="T34" s="31"/>
      <c r="U34" s="31"/>
      <c r="V34" s="31"/>
      <c r="W34" s="31"/>
      <c r="X34" s="31"/>
      <c r="Y34" s="31" t="s">
        <v>20</v>
      </c>
      <c r="Z34" s="31"/>
      <c r="AA34" s="31"/>
      <c r="AB34" s="31"/>
      <c r="AC34" s="30">
        <f t="shared" ref="AC34:AC35" si="27">COUNTIF(E34:AB34,"P")</f>
        <v>3</v>
      </c>
      <c r="AD34" s="32">
        <f t="shared" ref="AD34:AD35" si="28">+COUNTIF(E34:AC34,"E")</f>
        <v>0</v>
      </c>
      <c r="AE34" s="28">
        <f t="shared" ref="AE34:AE35" si="29">+AD34/AC34</f>
        <v>0</v>
      </c>
      <c r="AF34" s="78" t="s">
        <v>120</v>
      </c>
      <c r="AG34" s="91" t="s">
        <v>297</v>
      </c>
      <c r="AH34" s="78" t="s">
        <v>109</v>
      </c>
    </row>
    <row r="35" spans="1:34" s="29" customFormat="1" ht="35.450000000000003" customHeight="1" x14ac:dyDescent="0.25">
      <c r="A35" s="114"/>
      <c r="B35" s="98" t="s">
        <v>152</v>
      </c>
      <c r="C35" s="99"/>
      <c r="D35" s="100"/>
      <c r="E35" s="31"/>
      <c r="F35" s="31"/>
      <c r="G35" s="31"/>
      <c r="H35" s="31"/>
      <c r="I35" s="31"/>
      <c r="J35" s="31"/>
      <c r="K35" s="31"/>
      <c r="L35" s="31"/>
      <c r="M35" s="31" t="s">
        <v>20</v>
      </c>
      <c r="N35" s="31"/>
      <c r="O35" s="31"/>
      <c r="P35" s="31"/>
      <c r="Q35" s="31"/>
      <c r="R35" s="31"/>
      <c r="S35" s="31" t="s">
        <v>20</v>
      </c>
      <c r="T35" s="31"/>
      <c r="U35" s="31"/>
      <c r="V35" s="31"/>
      <c r="W35" s="31"/>
      <c r="X35" s="31"/>
      <c r="Y35" s="31"/>
      <c r="Z35" s="31"/>
      <c r="AA35" s="31"/>
      <c r="AB35" s="31"/>
      <c r="AC35" s="30">
        <f t="shared" si="27"/>
        <v>2</v>
      </c>
      <c r="AD35" s="32">
        <f t="shared" si="28"/>
        <v>0</v>
      </c>
      <c r="AE35" s="28">
        <f t="shared" si="29"/>
        <v>0</v>
      </c>
      <c r="AF35" s="78" t="s">
        <v>120</v>
      </c>
      <c r="AG35" s="91" t="s">
        <v>297</v>
      </c>
      <c r="AH35" s="78" t="s">
        <v>109</v>
      </c>
    </row>
    <row r="36" spans="1:34" s="29" customFormat="1" ht="27.6" customHeight="1" x14ac:dyDescent="0.25">
      <c r="A36" s="114"/>
      <c r="B36" s="98" t="s">
        <v>153</v>
      </c>
      <c r="C36" s="99"/>
      <c r="D36" s="100"/>
      <c r="E36" s="31"/>
      <c r="F36" s="31"/>
      <c r="G36" s="31"/>
      <c r="H36" s="31"/>
      <c r="I36" s="31"/>
      <c r="J36" s="31"/>
      <c r="K36" s="31"/>
      <c r="L36" s="31"/>
      <c r="M36" s="31" t="s">
        <v>20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>
        <f t="shared" si="24"/>
        <v>1</v>
      </c>
      <c r="AD36" s="32">
        <f t="shared" si="25"/>
        <v>0</v>
      </c>
      <c r="AE36" s="28">
        <f t="shared" si="26"/>
        <v>0</v>
      </c>
      <c r="AF36" s="78" t="s">
        <v>120</v>
      </c>
      <c r="AG36" s="91" t="s">
        <v>297</v>
      </c>
      <c r="AH36" s="78" t="s">
        <v>109</v>
      </c>
    </row>
    <row r="37" spans="1:34" s="29" customFormat="1" ht="25.5" x14ac:dyDescent="0.25">
      <c r="A37" s="114"/>
      <c r="B37" s="98" t="s">
        <v>154</v>
      </c>
      <c r="C37" s="99"/>
      <c r="D37" s="10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 t="s">
        <v>20</v>
      </c>
      <c r="V37" s="31"/>
      <c r="W37" s="31"/>
      <c r="X37" s="31"/>
      <c r="Y37" s="31"/>
      <c r="Z37" s="31"/>
      <c r="AA37" s="31"/>
      <c r="AB37" s="31"/>
      <c r="AC37" s="30">
        <f t="shared" si="21"/>
        <v>1</v>
      </c>
      <c r="AD37" s="32">
        <f t="shared" si="22"/>
        <v>0</v>
      </c>
      <c r="AE37" s="28">
        <f t="shared" si="23"/>
        <v>0</v>
      </c>
      <c r="AF37" s="78" t="s">
        <v>120</v>
      </c>
      <c r="AG37" s="91" t="s">
        <v>297</v>
      </c>
      <c r="AH37" s="78" t="s">
        <v>109</v>
      </c>
    </row>
    <row r="38" spans="1:34" ht="35.450000000000003" customHeight="1" x14ac:dyDescent="0.25">
      <c r="A38" s="114" t="s">
        <v>65</v>
      </c>
      <c r="B38" s="98" t="s">
        <v>155</v>
      </c>
      <c r="C38" s="99"/>
      <c r="D38" s="100"/>
      <c r="E38" s="31"/>
      <c r="F38" s="31"/>
      <c r="G38" s="31"/>
      <c r="H38" s="31"/>
      <c r="I38" s="31" t="s">
        <v>20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>
        <f t="shared" ref="AC38" si="30">COUNTIF(E38:AB38,"P")</f>
        <v>1</v>
      </c>
      <c r="AD38" s="32">
        <f t="shared" ref="AD38" si="31">+COUNTIF(E38:AC38,"E")</f>
        <v>0</v>
      </c>
      <c r="AE38" s="28">
        <f t="shared" ref="AE38" si="32">+AD38/AC38</f>
        <v>0</v>
      </c>
      <c r="AF38" s="67" t="s">
        <v>119</v>
      </c>
      <c r="AG38" s="84" t="s">
        <v>298</v>
      </c>
      <c r="AH38" s="22" t="s">
        <v>109</v>
      </c>
    </row>
    <row r="39" spans="1:34" s="40" customFormat="1" ht="31.9" customHeight="1" x14ac:dyDescent="0.25">
      <c r="A39" s="114"/>
      <c r="B39" s="99" t="s">
        <v>157</v>
      </c>
      <c r="C39" s="99"/>
      <c r="D39" s="10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 t="s">
        <v>20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>
        <f t="shared" si="3"/>
        <v>1</v>
      </c>
      <c r="AD39" s="32">
        <f t="shared" si="4"/>
        <v>0</v>
      </c>
      <c r="AE39" s="28">
        <f t="shared" si="14"/>
        <v>0</v>
      </c>
      <c r="AF39" s="67" t="s">
        <v>119</v>
      </c>
      <c r="AG39" s="91" t="s">
        <v>298</v>
      </c>
      <c r="AH39" s="22" t="s">
        <v>109</v>
      </c>
    </row>
    <row r="40" spans="1:34" s="40" customFormat="1" ht="31.9" customHeight="1" x14ac:dyDescent="0.25">
      <c r="A40" s="114"/>
      <c r="B40" s="128" t="s">
        <v>158</v>
      </c>
      <c r="C40" s="128"/>
      <c r="D40" s="12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 t="s">
        <v>20</v>
      </c>
      <c r="X40" s="31"/>
      <c r="Y40" s="31"/>
      <c r="Z40" s="31"/>
      <c r="AA40" s="31"/>
      <c r="AB40" s="31"/>
      <c r="AC40" s="30">
        <f t="shared" ref="AC40:AC41" si="33">COUNTIF(E40:AB40,"P")</f>
        <v>1</v>
      </c>
      <c r="AD40" s="32">
        <f t="shared" ref="AD40:AD41" si="34">+COUNTIF(E40:AC40,"E")</f>
        <v>0</v>
      </c>
      <c r="AE40" s="28">
        <f t="shared" si="14"/>
        <v>0</v>
      </c>
      <c r="AF40" s="67" t="s">
        <v>119</v>
      </c>
      <c r="AG40" s="91" t="s">
        <v>298</v>
      </c>
      <c r="AH40" s="84" t="s">
        <v>109</v>
      </c>
    </row>
    <row r="41" spans="1:34" s="40" customFormat="1" ht="31.9" customHeight="1" x14ac:dyDescent="0.25">
      <c r="A41" s="114"/>
      <c r="B41" s="128" t="s">
        <v>159</v>
      </c>
      <c r="C41" s="128"/>
      <c r="D41" s="128"/>
      <c r="E41" s="31"/>
      <c r="F41" s="31"/>
      <c r="G41" s="31"/>
      <c r="H41" s="31"/>
      <c r="I41" s="31"/>
      <c r="J41" s="31"/>
      <c r="K41" s="31" t="s">
        <v>20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>
        <f t="shared" si="33"/>
        <v>1</v>
      </c>
      <c r="AD41" s="32">
        <f t="shared" si="34"/>
        <v>0</v>
      </c>
      <c r="AE41" s="28">
        <f t="shared" si="14"/>
        <v>0</v>
      </c>
      <c r="AF41" s="67" t="s">
        <v>160</v>
      </c>
      <c r="AG41" s="91" t="s">
        <v>298</v>
      </c>
      <c r="AH41" s="84" t="s">
        <v>109</v>
      </c>
    </row>
    <row r="42" spans="1:34" s="29" customFormat="1" ht="36" customHeight="1" x14ac:dyDescent="0.25">
      <c r="A42" s="113" t="s">
        <v>156</v>
      </c>
      <c r="B42" s="98" t="s">
        <v>287</v>
      </c>
      <c r="C42" s="99"/>
      <c r="D42" s="100"/>
      <c r="E42" s="31"/>
      <c r="F42" s="31"/>
      <c r="G42" s="31" t="s">
        <v>20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>
        <f t="shared" ref="AC42:AC60" si="35">COUNTIF(E42:AB42,"P")</f>
        <v>1</v>
      </c>
      <c r="AD42" s="38">
        <f t="shared" ref="AD42:AD44" si="36">+COUNTIF(E42:AC42,"E")</f>
        <v>0</v>
      </c>
      <c r="AE42" s="39">
        <f t="shared" ref="AE42:AE44" si="37">+AD42/AC42</f>
        <v>0</v>
      </c>
      <c r="AF42" s="37" t="s">
        <v>118</v>
      </c>
      <c r="AG42" s="84" t="s">
        <v>297</v>
      </c>
      <c r="AH42" s="22" t="s">
        <v>109</v>
      </c>
    </row>
    <row r="43" spans="1:34" s="29" customFormat="1" ht="36" customHeight="1" x14ac:dyDescent="0.25">
      <c r="A43" s="113"/>
      <c r="B43" s="98" t="s">
        <v>288</v>
      </c>
      <c r="C43" s="99"/>
      <c r="D43" s="100"/>
      <c r="E43" s="31"/>
      <c r="F43" s="31"/>
      <c r="G43" s="31"/>
      <c r="H43" s="31"/>
      <c r="I43" s="31" t="s">
        <v>20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0">
        <f t="shared" ref="AC43" si="38">COUNTIF(E43:AB43,"P")</f>
        <v>1</v>
      </c>
      <c r="AD43" s="38">
        <f t="shared" ref="AD43" si="39">+COUNTIF(E43:AC43,"E")</f>
        <v>0</v>
      </c>
      <c r="AE43" s="39">
        <f t="shared" ref="AE43" si="40">+AD43/AC43</f>
        <v>0</v>
      </c>
      <c r="AF43" s="67" t="s">
        <v>118</v>
      </c>
      <c r="AG43" s="91" t="s">
        <v>297</v>
      </c>
      <c r="AH43" s="91" t="s">
        <v>109</v>
      </c>
    </row>
    <row r="44" spans="1:34" s="29" customFormat="1" ht="39.6" customHeight="1" x14ac:dyDescent="0.25">
      <c r="A44" s="113"/>
      <c r="B44" s="98" t="s">
        <v>289</v>
      </c>
      <c r="C44" s="99"/>
      <c r="D44" s="100"/>
      <c r="E44" s="31"/>
      <c r="F44" s="31"/>
      <c r="G44" s="31"/>
      <c r="H44" s="31"/>
      <c r="I44" s="31"/>
      <c r="J44" s="31"/>
      <c r="K44" s="31" t="s">
        <v>20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0">
        <f t="shared" si="35"/>
        <v>1</v>
      </c>
      <c r="AD44" s="38">
        <f t="shared" si="36"/>
        <v>0</v>
      </c>
      <c r="AE44" s="39">
        <f t="shared" si="37"/>
        <v>0</v>
      </c>
      <c r="AF44" s="63" t="s">
        <v>118</v>
      </c>
      <c r="AG44" s="91" t="s">
        <v>297</v>
      </c>
      <c r="AH44" s="91" t="s">
        <v>109</v>
      </c>
    </row>
    <row r="45" spans="1:34" s="29" customFormat="1" ht="25.5" x14ac:dyDescent="0.25">
      <c r="A45" s="114" t="s">
        <v>107</v>
      </c>
      <c r="B45" s="98" t="s">
        <v>161</v>
      </c>
      <c r="C45" s="99"/>
      <c r="D45" s="100"/>
      <c r="E45" s="31"/>
      <c r="F45" s="31"/>
      <c r="G45" s="31"/>
      <c r="H45" s="31"/>
      <c r="I45" s="31" t="s">
        <v>20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0">
        <f t="shared" si="35"/>
        <v>1</v>
      </c>
      <c r="AD45" s="32">
        <f t="shared" ref="AD45:AD60" si="41">+COUNTIF(E45:AC45,"E")</f>
        <v>0</v>
      </c>
      <c r="AE45" s="28">
        <f t="shared" ref="AE45:AE60" si="42">+AD45/AC45</f>
        <v>0</v>
      </c>
      <c r="AF45" s="37" t="s">
        <v>117</v>
      </c>
      <c r="AG45" s="91" t="s">
        <v>297</v>
      </c>
      <c r="AH45" s="22" t="s">
        <v>109</v>
      </c>
    </row>
    <row r="46" spans="1:34" s="29" customFormat="1" ht="25.5" x14ac:dyDescent="0.25">
      <c r="A46" s="114"/>
      <c r="B46" s="98" t="s">
        <v>162</v>
      </c>
      <c r="C46" s="99"/>
      <c r="D46" s="10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 t="s">
        <v>20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0">
        <f t="shared" si="35"/>
        <v>1</v>
      </c>
      <c r="AD46" s="32">
        <f t="shared" si="41"/>
        <v>0</v>
      </c>
      <c r="AE46" s="28">
        <f t="shared" si="42"/>
        <v>0</v>
      </c>
      <c r="AF46" s="63" t="s">
        <v>117</v>
      </c>
      <c r="AG46" s="91" t="s">
        <v>297</v>
      </c>
      <c r="AH46" s="22" t="s">
        <v>109</v>
      </c>
    </row>
    <row r="47" spans="1:34" s="29" customFormat="1" ht="25.5" x14ac:dyDescent="0.25">
      <c r="A47" s="129" t="s">
        <v>126</v>
      </c>
      <c r="B47" s="98" t="s">
        <v>163</v>
      </c>
      <c r="C47" s="99"/>
      <c r="D47" s="100"/>
      <c r="E47" s="31"/>
      <c r="F47" s="31"/>
      <c r="G47" s="31" t="s">
        <v>20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0">
        <f t="shared" ref="AC47:AC55" si="43">COUNTIF(E47:AB47,"P")</f>
        <v>1</v>
      </c>
      <c r="AD47" s="32">
        <f t="shared" ref="AD47:AD55" si="44">+COUNTIF(E47:AC47,"E")</f>
        <v>0</v>
      </c>
      <c r="AE47" s="28">
        <f t="shared" ref="AE47:AE55" si="45">+AD47/AC47</f>
        <v>0</v>
      </c>
      <c r="AF47" s="67" t="s">
        <v>170</v>
      </c>
      <c r="AG47" s="84" t="s">
        <v>298</v>
      </c>
      <c r="AH47" s="84" t="s">
        <v>109</v>
      </c>
    </row>
    <row r="48" spans="1:34" s="29" customFormat="1" ht="25.5" x14ac:dyDescent="0.25">
      <c r="A48" s="130"/>
      <c r="B48" s="98" t="s">
        <v>164</v>
      </c>
      <c r="C48" s="99"/>
      <c r="D48" s="100"/>
      <c r="E48" s="31"/>
      <c r="F48" s="31"/>
      <c r="G48" s="31"/>
      <c r="H48" s="31"/>
      <c r="I48" s="31"/>
      <c r="J48" s="31"/>
      <c r="K48" s="31" t="s">
        <v>20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0">
        <f t="shared" si="43"/>
        <v>1</v>
      </c>
      <c r="AD48" s="32">
        <f t="shared" si="44"/>
        <v>0</v>
      </c>
      <c r="AE48" s="28">
        <f t="shared" si="45"/>
        <v>0</v>
      </c>
      <c r="AF48" s="67" t="s">
        <v>170</v>
      </c>
      <c r="AG48" s="91" t="s">
        <v>298</v>
      </c>
      <c r="AH48" s="84" t="s">
        <v>109</v>
      </c>
    </row>
    <row r="49" spans="1:34" s="29" customFormat="1" ht="25.5" x14ac:dyDescent="0.25">
      <c r="A49" s="130"/>
      <c r="B49" s="98" t="s">
        <v>165</v>
      </c>
      <c r="C49" s="99"/>
      <c r="D49" s="10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 t="s">
        <v>20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0">
        <f t="shared" si="43"/>
        <v>1</v>
      </c>
      <c r="AD49" s="32">
        <f t="shared" si="44"/>
        <v>0</v>
      </c>
      <c r="AE49" s="28">
        <f t="shared" si="45"/>
        <v>0</v>
      </c>
      <c r="AF49" s="67" t="s">
        <v>170</v>
      </c>
      <c r="AG49" s="91" t="s">
        <v>298</v>
      </c>
      <c r="AH49" s="84" t="s">
        <v>109</v>
      </c>
    </row>
    <row r="50" spans="1:34" s="29" customFormat="1" ht="22.15" customHeight="1" x14ac:dyDescent="0.25">
      <c r="A50" s="130"/>
      <c r="B50" s="98" t="s">
        <v>166</v>
      </c>
      <c r="C50" s="99"/>
      <c r="D50" s="10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 t="s">
        <v>20</v>
      </c>
      <c r="T50" s="31"/>
      <c r="U50" s="31"/>
      <c r="V50" s="31"/>
      <c r="W50" s="31"/>
      <c r="X50" s="31"/>
      <c r="Y50" s="31"/>
      <c r="Z50" s="31"/>
      <c r="AA50" s="31"/>
      <c r="AB50" s="31"/>
      <c r="AC50" s="30">
        <f t="shared" si="43"/>
        <v>1</v>
      </c>
      <c r="AD50" s="32">
        <f t="shared" si="44"/>
        <v>0</v>
      </c>
      <c r="AE50" s="28">
        <f t="shared" si="45"/>
        <v>0</v>
      </c>
      <c r="AF50" s="67" t="s">
        <v>171</v>
      </c>
      <c r="AG50" s="91" t="s">
        <v>298</v>
      </c>
      <c r="AH50" s="84" t="s">
        <v>109</v>
      </c>
    </row>
    <row r="51" spans="1:34" s="29" customFormat="1" ht="25.15" customHeight="1" x14ac:dyDescent="0.25">
      <c r="A51" s="130"/>
      <c r="B51" s="98" t="s">
        <v>167</v>
      </c>
      <c r="C51" s="99"/>
      <c r="D51" s="10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 t="s">
        <v>20</v>
      </c>
      <c r="X51" s="31"/>
      <c r="Y51" s="31"/>
      <c r="Z51" s="31"/>
      <c r="AA51" s="31"/>
      <c r="AB51" s="31"/>
      <c r="AC51" s="30">
        <f t="shared" si="43"/>
        <v>1</v>
      </c>
      <c r="AD51" s="32">
        <f t="shared" si="44"/>
        <v>0</v>
      </c>
      <c r="AE51" s="28">
        <f t="shared" si="45"/>
        <v>0</v>
      </c>
      <c r="AF51" s="67" t="s">
        <v>171</v>
      </c>
      <c r="AG51" s="91" t="s">
        <v>298</v>
      </c>
      <c r="AH51" s="84" t="s">
        <v>109</v>
      </c>
    </row>
    <row r="52" spans="1:34" s="29" customFormat="1" ht="25.15" customHeight="1" x14ac:dyDescent="0.25">
      <c r="A52" s="130"/>
      <c r="B52" s="98" t="s">
        <v>172</v>
      </c>
      <c r="C52" s="99"/>
      <c r="D52" s="10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 t="s">
        <v>20</v>
      </c>
      <c r="AB52" s="31"/>
      <c r="AC52" s="30">
        <f t="shared" si="43"/>
        <v>1</v>
      </c>
      <c r="AD52" s="32">
        <f t="shared" si="44"/>
        <v>0</v>
      </c>
      <c r="AE52" s="28">
        <f t="shared" si="45"/>
        <v>0</v>
      </c>
      <c r="AF52" s="67" t="s">
        <v>171</v>
      </c>
      <c r="AG52" s="91" t="s">
        <v>298</v>
      </c>
      <c r="AH52" s="84" t="s">
        <v>109</v>
      </c>
    </row>
    <row r="53" spans="1:34" s="29" customFormat="1" ht="25.5" x14ac:dyDescent="0.25">
      <c r="A53" s="130"/>
      <c r="B53" s="98" t="s">
        <v>168</v>
      </c>
      <c r="C53" s="99"/>
      <c r="D53" s="100"/>
      <c r="E53" s="31"/>
      <c r="F53" s="31"/>
      <c r="G53" s="31"/>
      <c r="H53" s="31"/>
      <c r="I53" s="31"/>
      <c r="J53" s="31"/>
      <c r="K53" s="31"/>
      <c r="L53" s="31"/>
      <c r="M53" s="31" t="s">
        <v>20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0">
        <f t="shared" si="43"/>
        <v>1</v>
      </c>
      <c r="AD53" s="32">
        <f t="shared" si="44"/>
        <v>0</v>
      </c>
      <c r="AE53" s="28">
        <f t="shared" si="45"/>
        <v>0</v>
      </c>
      <c r="AF53" s="67" t="s">
        <v>170</v>
      </c>
      <c r="AG53" s="91" t="s">
        <v>298</v>
      </c>
      <c r="AH53" s="84" t="s">
        <v>109</v>
      </c>
    </row>
    <row r="54" spans="1:34" s="29" customFormat="1" ht="25.5" x14ac:dyDescent="0.25">
      <c r="A54" s="130"/>
      <c r="B54" s="98" t="s">
        <v>169</v>
      </c>
      <c r="C54" s="99"/>
      <c r="D54" s="10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 t="s">
        <v>20</v>
      </c>
      <c r="V54" s="31"/>
      <c r="W54" s="31"/>
      <c r="X54" s="31"/>
      <c r="Y54" s="31"/>
      <c r="Z54" s="31"/>
      <c r="AA54" s="31"/>
      <c r="AB54" s="31"/>
      <c r="AC54" s="30">
        <f t="shared" si="43"/>
        <v>1</v>
      </c>
      <c r="AD54" s="32">
        <f t="shared" si="44"/>
        <v>0</v>
      </c>
      <c r="AE54" s="28">
        <f t="shared" si="45"/>
        <v>0</v>
      </c>
      <c r="AF54" s="67" t="s">
        <v>170</v>
      </c>
      <c r="AG54" s="91" t="s">
        <v>298</v>
      </c>
      <c r="AH54" s="84" t="s">
        <v>109</v>
      </c>
    </row>
    <row r="55" spans="1:34" s="29" customFormat="1" ht="25.5" x14ac:dyDescent="0.25">
      <c r="A55" s="116" t="s">
        <v>113</v>
      </c>
      <c r="B55" s="98" t="s">
        <v>173</v>
      </c>
      <c r="C55" s="99"/>
      <c r="D55" s="100"/>
      <c r="E55" s="31"/>
      <c r="F55" s="31"/>
      <c r="G55" s="31"/>
      <c r="H55" s="31"/>
      <c r="I55" s="31"/>
      <c r="J55" s="31"/>
      <c r="K55" s="31" t="s">
        <v>20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0">
        <f t="shared" si="43"/>
        <v>1</v>
      </c>
      <c r="AD55" s="32">
        <f t="shared" si="44"/>
        <v>0</v>
      </c>
      <c r="AE55" s="28">
        <f t="shared" si="45"/>
        <v>0</v>
      </c>
      <c r="AF55" s="63" t="s">
        <v>176</v>
      </c>
      <c r="AG55" s="91" t="s">
        <v>298</v>
      </c>
      <c r="AH55" s="22" t="s">
        <v>109</v>
      </c>
    </row>
    <row r="56" spans="1:34" s="29" customFormat="1" ht="27.6" customHeight="1" x14ac:dyDescent="0.25">
      <c r="A56" s="117"/>
      <c r="B56" s="98" t="s">
        <v>174</v>
      </c>
      <c r="C56" s="99"/>
      <c r="D56" s="10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 t="s">
        <v>20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0">
        <f t="shared" ref="AC56" si="46">COUNTIF(E56:AB56,"P")</f>
        <v>1</v>
      </c>
      <c r="AD56" s="32">
        <f t="shared" ref="AD56" si="47">+COUNTIF(E56:AC56,"E")</f>
        <v>0</v>
      </c>
      <c r="AE56" s="28">
        <f t="shared" ref="AE56" si="48">+AD56/AC56</f>
        <v>0</v>
      </c>
      <c r="AF56" s="67" t="s">
        <v>176</v>
      </c>
      <c r="AG56" s="91" t="s">
        <v>298</v>
      </c>
      <c r="AH56" s="84" t="s">
        <v>109</v>
      </c>
    </row>
    <row r="57" spans="1:34" s="29" customFormat="1" ht="34.9" customHeight="1" x14ac:dyDescent="0.25">
      <c r="A57" s="118"/>
      <c r="B57" s="98" t="s">
        <v>175</v>
      </c>
      <c r="C57" s="99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 t="s">
        <v>20</v>
      </c>
      <c r="V57" s="31"/>
      <c r="W57" s="31"/>
      <c r="X57" s="31"/>
      <c r="Y57" s="31"/>
      <c r="Z57" s="31"/>
      <c r="AA57" s="31"/>
      <c r="AB57" s="31"/>
      <c r="AC57" s="30">
        <f t="shared" ref="AC57" si="49">COUNTIF(E57:AB57,"P")</f>
        <v>1</v>
      </c>
      <c r="AD57" s="32">
        <f t="shared" ref="AD57" si="50">+COUNTIF(E57:AC57,"E")</f>
        <v>0</v>
      </c>
      <c r="AE57" s="28">
        <f t="shared" ref="AE57" si="51">+AD57/AC57</f>
        <v>0</v>
      </c>
      <c r="AF57" s="67" t="s">
        <v>176</v>
      </c>
      <c r="AG57" s="91" t="s">
        <v>298</v>
      </c>
      <c r="AH57" s="84" t="s">
        <v>109</v>
      </c>
    </row>
    <row r="58" spans="1:34" s="29" customFormat="1" ht="34.15" customHeight="1" x14ac:dyDescent="0.25">
      <c r="A58" s="114" t="s">
        <v>91</v>
      </c>
      <c r="B58" s="98" t="s">
        <v>177</v>
      </c>
      <c r="C58" s="99"/>
      <c r="D58" s="100"/>
      <c r="E58" s="31"/>
      <c r="F58" s="31"/>
      <c r="G58" s="31" t="s">
        <v>20</v>
      </c>
      <c r="H58" s="31"/>
      <c r="I58" s="31"/>
      <c r="J58" s="31"/>
      <c r="K58" s="31"/>
      <c r="L58" s="31"/>
      <c r="M58" s="31" t="s">
        <v>20</v>
      </c>
      <c r="N58" s="31"/>
      <c r="O58" s="31"/>
      <c r="P58" s="31"/>
      <c r="Q58" s="31"/>
      <c r="R58" s="31"/>
      <c r="S58" s="31" t="s">
        <v>20</v>
      </c>
      <c r="T58" s="31"/>
      <c r="U58" s="31"/>
      <c r="V58" s="31"/>
      <c r="W58" s="31"/>
      <c r="X58" s="31"/>
      <c r="Y58" s="31" t="s">
        <v>20</v>
      </c>
      <c r="Z58" s="31"/>
      <c r="AA58" s="31"/>
      <c r="AB58" s="31"/>
      <c r="AC58" s="30">
        <f t="shared" ref="AC58:AC59" si="52">COUNTIF(E58:AB58,"P")</f>
        <v>4</v>
      </c>
      <c r="AD58" s="32">
        <f t="shared" ref="AD58:AD59" si="53">+COUNTIF(E58:AC58,"E")</f>
        <v>0</v>
      </c>
      <c r="AE58" s="28">
        <f t="shared" ref="AE58:AE59" si="54">+AD58/AC58</f>
        <v>0</v>
      </c>
      <c r="AF58" s="67" t="s">
        <v>116</v>
      </c>
      <c r="AG58" s="91" t="s">
        <v>298</v>
      </c>
      <c r="AH58" s="22" t="s">
        <v>109</v>
      </c>
    </row>
    <row r="59" spans="1:34" s="29" customFormat="1" ht="30" customHeight="1" x14ac:dyDescent="0.25">
      <c r="A59" s="114"/>
      <c r="B59" s="98" t="s">
        <v>124</v>
      </c>
      <c r="C59" s="99"/>
      <c r="D59" s="100"/>
      <c r="E59" s="31"/>
      <c r="F59" s="31"/>
      <c r="G59" s="31"/>
      <c r="H59" s="31"/>
      <c r="I59" s="31" t="s">
        <v>20</v>
      </c>
      <c r="J59" s="31"/>
      <c r="K59" s="31"/>
      <c r="L59" s="31"/>
      <c r="M59" s="31"/>
      <c r="N59" s="31"/>
      <c r="O59" s="31" t="s">
        <v>20</v>
      </c>
      <c r="P59" s="31"/>
      <c r="Q59" s="31"/>
      <c r="R59" s="31"/>
      <c r="S59" s="31"/>
      <c r="T59" s="31"/>
      <c r="U59" s="31" t="s">
        <v>20</v>
      </c>
      <c r="V59" s="31"/>
      <c r="W59" s="31"/>
      <c r="X59" s="31"/>
      <c r="Y59" s="31"/>
      <c r="Z59" s="31"/>
      <c r="AA59" s="31" t="s">
        <v>20</v>
      </c>
      <c r="AB59" s="31"/>
      <c r="AC59" s="30">
        <f t="shared" si="52"/>
        <v>4</v>
      </c>
      <c r="AD59" s="32">
        <f t="shared" si="53"/>
        <v>0</v>
      </c>
      <c r="AE59" s="28">
        <f t="shared" si="54"/>
        <v>0</v>
      </c>
      <c r="AF59" s="67" t="s">
        <v>116</v>
      </c>
      <c r="AG59" s="91" t="s">
        <v>298</v>
      </c>
      <c r="AH59" s="22" t="s">
        <v>109</v>
      </c>
    </row>
    <row r="60" spans="1:34" s="29" customFormat="1" ht="30" customHeight="1" x14ac:dyDescent="0.25">
      <c r="A60" s="114"/>
      <c r="B60" s="98" t="s">
        <v>125</v>
      </c>
      <c r="C60" s="99"/>
      <c r="D60" s="100"/>
      <c r="E60" s="31"/>
      <c r="F60" s="31"/>
      <c r="G60" s="31"/>
      <c r="H60" s="31"/>
      <c r="I60" s="31"/>
      <c r="J60" s="31"/>
      <c r="K60" s="31" t="s">
        <v>20</v>
      </c>
      <c r="L60" s="31"/>
      <c r="M60" s="31"/>
      <c r="N60" s="31"/>
      <c r="O60" s="31"/>
      <c r="P60" s="31"/>
      <c r="Q60" s="31" t="s">
        <v>20</v>
      </c>
      <c r="R60" s="31"/>
      <c r="S60" s="31"/>
      <c r="T60" s="31"/>
      <c r="U60" s="31"/>
      <c r="V60" s="31"/>
      <c r="W60" s="31" t="s">
        <v>20</v>
      </c>
      <c r="X60" s="31"/>
      <c r="Y60" s="31"/>
      <c r="Z60" s="31"/>
      <c r="AA60" s="31"/>
      <c r="AB60" s="31"/>
      <c r="AC60" s="30">
        <f t="shared" si="35"/>
        <v>3</v>
      </c>
      <c r="AD60" s="32">
        <f t="shared" si="41"/>
        <v>0</v>
      </c>
      <c r="AE60" s="28">
        <f t="shared" si="42"/>
        <v>0</v>
      </c>
      <c r="AF60" s="62" t="s">
        <v>116</v>
      </c>
      <c r="AG60" s="91" t="s">
        <v>298</v>
      </c>
      <c r="AH60" s="22" t="s">
        <v>109</v>
      </c>
    </row>
    <row r="61" spans="1:34" s="29" customFormat="1" ht="30" customHeight="1" x14ac:dyDescent="0.25">
      <c r="A61" s="92" t="s">
        <v>111</v>
      </c>
      <c r="B61" s="98" t="s">
        <v>290</v>
      </c>
      <c r="C61" s="99"/>
      <c r="D61" s="100"/>
      <c r="E61" s="31"/>
      <c r="F61" s="31"/>
      <c r="G61" s="31"/>
      <c r="H61" s="31"/>
      <c r="I61" s="31" t="s">
        <v>20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 t="s">
        <v>20</v>
      </c>
      <c r="V61" s="31"/>
      <c r="W61" s="31"/>
      <c r="X61" s="31"/>
      <c r="Y61" s="31"/>
      <c r="Z61" s="31"/>
      <c r="AA61" s="31"/>
      <c r="AB61" s="31"/>
      <c r="AC61" s="30">
        <f t="shared" ref="AC61:AC65" si="55">COUNTIF(E61:AB61,"P")</f>
        <v>2</v>
      </c>
      <c r="AD61" s="32">
        <f t="shared" ref="AD61:AD65" si="56">+COUNTIF(E61:AC61,"E")</f>
        <v>0</v>
      </c>
      <c r="AE61" s="28">
        <f t="shared" ref="AE61:AE65" si="57">+AD61/AC61</f>
        <v>0</v>
      </c>
      <c r="AF61" s="67" t="s">
        <v>115</v>
      </c>
      <c r="AG61" s="84" t="s">
        <v>299</v>
      </c>
      <c r="AH61" s="22" t="s">
        <v>109</v>
      </c>
    </row>
    <row r="62" spans="1:34" s="29" customFormat="1" ht="30" customHeight="1" x14ac:dyDescent="0.25">
      <c r="A62" s="87" t="s">
        <v>112</v>
      </c>
      <c r="B62" s="98" t="s">
        <v>178</v>
      </c>
      <c r="C62" s="99"/>
      <c r="D62" s="10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 t="s">
        <v>20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0">
        <f t="shared" si="55"/>
        <v>1</v>
      </c>
      <c r="AD62" s="32">
        <f t="shared" si="56"/>
        <v>0</v>
      </c>
      <c r="AE62" s="28">
        <f t="shared" si="57"/>
        <v>0</v>
      </c>
      <c r="AF62" s="67" t="s">
        <v>114</v>
      </c>
      <c r="AG62" s="84" t="s">
        <v>297</v>
      </c>
      <c r="AH62" s="22" t="s">
        <v>109</v>
      </c>
    </row>
    <row r="63" spans="1:34" s="29" customFormat="1" ht="30" customHeight="1" x14ac:dyDescent="0.25">
      <c r="A63" s="127" t="s">
        <v>108</v>
      </c>
      <c r="B63" s="98" t="s">
        <v>179</v>
      </c>
      <c r="C63" s="99"/>
      <c r="D63" s="100"/>
      <c r="E63" s="31"/>
      <c r="F63" s="31"/>
      <c r="G63" s="31"/>
      <c r="H63" s="31"/>
      <c r="I63" s="31" t="s">
        <v>20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0">
        <f>COUNTIF(F63:AB63,"P")</f>
        <v>1</v>
      </c>
      <c r="AD63" s="32">
        <f>+COUNTIF(F63:AC63,"E")</f>
        <v>0</v>
      </c>
      <c r="AE63" s="28">
        <f t="shared" ref="AE63:AE64" si="58">+AD63/AC63</f>
        <v>0</v>
      </c>
      <c r="AF63" s="67" t="s">
        <v>182</v>
      </c>
      <c r="AG63" s="84" t="s">
        <v>296</v>
      </c>
      <c r="AH63" s="22" t="s">
        <v>109</v>
      </c>
    </row>
    <row r="64" spans="1:34" s="29" customFormat="1" ht="30" customHeight="1" x14ac:dyDescent="0.25">
      <c r="A64" s="127"/>
      <c r="B64" s="98" t="s">
        <v>180</v>
      </c>
      <c r="C64" s="99"/>
      <c r="D64" s="10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 t="s">
        <v>20</v>
      </c>
      <c r="V64" s="31"/>
      <c r="W64" s="31"/>
      <c r="X64" s="31"/>
      <c r="Y64" s="31"/>
      <c r="Z64" s="31"/>
      <c r="AA64" s="31"/>
      <c r="AB64" s="31"/>
      <c r="AC64" s="30">
        <f>COUNTIF(F64:AB64,"P")</f>
        <v>1</v>
      </c>
      <c r="AD64" s="32">
        <f>+COUNTIF(F64:AC64,"E")</f>
        <v>0</v>
      </c>
      <c r="AE64" s="28">
        <f t="shared" si="58"/>
        <v>0</v>
      </c>
      <c r="AF64" s="67" t="s">
        <v>182</v>
      </c>
      <c r="AG64" s="91" t="s">
        <v>296</v>
      </c>
      <c r="AH64" s="68" t="s">
        <v>109</v>
      </c>
    </row>
    <row r="65" spans="1:34" s="29" customFormat="1" ht="44.45" customHeight="1" x14ac:dyDescent="0.25">
      <c r="A65" s="127"/>
      <c r="B65" s="98" t="s">
        <v>181</v>
      </c>
      <c r="C65" s="99"/>
      <c r="D65" s="100"/>
      <c r="E65" s="31"/>
      <c r="F65" s="31"/>
      <c r="G65" s="31" t="s">
        <v>20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0">
        <f t="shared" si="55"/>
        <v>1</v>
      </c>
      <c r="AD65" s="32">
        <f t="shared" si="56"/>
        <v>0</v>
      </c>
      <c r="AE65" s="28">
        <f t="shared" si="57"/>
        <v>0</v>
      </c>
      <c r="AF65" s="67" t="s">
        <v>183</v>
      </c>
      <c r="AG65" s="91" t="s">
        <v>296</v>
      </c>
      <c r="AH65" s="22" t="s">
        <v>109</v>
      </c>
    </row>
    <row r="66" spans="1:34" s="29" customFormat="1" ht="38.25" x14ac:dyDescent="0.25">
      <c r="A66" s="127"/>
      <c r="B66" s="98" t="s">
        <v>184</v>
      </c>
      <c r="C66" s="99"/>
      <c r="D66" s="100"/>
      <c r="E66" s="31"/>
      <c r="F66" s="31"/>
      <c r="G66" s="31"/>
      <c r="H66" s="31"/>
      <c r="I66" s="31" t="s">
        <v>20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0">
        <f t="shared" ref="AC66:AC77" si="59">COUNTIF(E66:AB66,"P")</f>
        <v>1</v>
      </c>
      <c r="AD66" s="32">
        <f t="shared" ref="AD66:AD77" si="60">+COUNTIF(E66:AC66,"E")</f>
        <v>0</v>
      </c>
      <c r="AE66" s="28">
        <f t="shared" ref="AE66:AE77" si="61">+AD66/AC66</f>
        <v>0</v>
      </c>
      <c r="AF66" s="67" t="s">
        <v>183</v>
      </c>
      <c r="AG66" s="91" t="s">
        <v>296</v>
      </c>
      <c r="AH66" s="84" t="s">
        <v>109</v>
      </c>
    </row>
    <row r="67" spans="1:34" s="29" customFormat="1" ht="38.25" x14ac:dyDescent="0.25">
      <c r="A67" s="127"/>
      <c r="B67" s="98" t="s">
        <v>185</v>
      </c>
      <c r="C67" s="99"/>
      <c r="D67" s="100"/>
      <c r="E67" s="31"/>
      <c r="F67" s="31"/>
      <c r="G67" s="31"/>
      <c r="H67" s="31"/>
      <c r="I67" s="31"/>
      <c r="J67" s="31"/>
      <c r="K67" s="31" t="s">
        <v>20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0">
        <f t="shared" si="59"/>
        <v>1</v>
      </c>
      <c r="AD67" s="32">
        <f t="shared" si="60"/>
        <v>0</v>
      </c>
      <c r="AE67" s="28">
        <f t="shared" si="61"/>
        <v>0</v>
      </c>
      <c r="AF67" s="67" t="s">
        <v>183</v>
      </c>
      <c r="AG67" s="91" t="s">
        <v>296</v>
      </c>
      <c r="AH67" s="84" t="s">
        <v>109</v>
      </c>
    </row>
    <row r="68" spans="1:34" s="29" customFormat="1" ht="38.25" x14ac:dyDescent="0.25">
      <c r="A68" s="127"/>
      <c r="B68" s="98" t="s">
        <v>186</v>
      </c>
      <c r="C68" s="99"/>
      <c r="D68" s="100"/>
      <c r="E68" s="31"/>
      <c r="F68" s="31"/>
      <c r="G68" s="31"/>
      <c r="H68" s="31"/>
      <c r="I68" s="31"/>
      <c r="J68" s="31"/>
      <c r="K68" s="31"/>
      <c r="L68" s="31"/>
      <c r="M68" s="31" t="s">
        <v>20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0">
        <f t="shared" si="59"/>
        <v>1</v>
      </c>
      <c r="AD68" s="32">
        <f t="shared" si="60"/>
        <v>0</v>
      </c>
      <c r="AE68" s="28">
        <f t="shared" si="61"/>
        <v>0</v>
      </c>
      <c r="AF68" s="67" t="s">
        <v>183</v>
      </c>
      <c r="AG68" s="91" t="s">
        <v>296</v>
      </c>
      <c r="AH68" s="84" t="s">
        <v>109</v>
      </c>
    </row>
    <row r="69" spans="1:34" s="29" customFormat="1" ht="38.25" x14ac:dyDescent="0.25">
      <c r="A69" s="127"/>
      <c r="B69" s="98" t="s">
        <v>187</v>
      </c>
      <c r="C69" s="99"/>
      <c r="D69" s="10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 t="s">
        <v>20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0">
        <f t="shared" si="59"/>
        <v>1</v>
      </c>
      <c r="AD69" s="32">
        <f t="shared" si="60"/>
        <v>0</v>
      </c>
      <c r="AE69" s="28">
        <f t="shared" si="61"/>
        <v>0</v>
      </c>
      <c r="AF69" s="67" t="s">
        <v>183</v>
      </c>
      <c r="AG69" s="91" t="s">
        <v>296</v>
      </c>
      <c r="AH69" s="84" t="s">
        <v>109</v>
      </c>
    </row>
    <row r="70" spans="1:34" s="29" customFormat="1" ht="38.25" x14ac:dyDescent="0.25">
      <c r="A70" s="127"/>
      <c r="B70" s="98" t="s">
        <v>188</v>
      </c>
      <c r="C70" s="99"/>
      <c r="D70" s="10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 t="s">
        <v>20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0">
        <f t="shared" si="59"/>
        <v>1</v>
      </c>
      <c r="AD70" s="32">
        <f t="shared" si="60"/>
        <v>0</v>
      </c>
      <c r="AE70" s="28">
        <f t="shared" si="61"/>
        <v>0</v>
      </c>
      <c r="AF70" s="67" t="s">
        <v>183</v>
      </c>
      <c r="AG70" s="91" t="s">
        <v>296</v>
      </c>
      <c r="AH70" s="84" t="s">
        <v>109</v>
      </c>
    </row>
    <row r="71" spans="1:34" s="29" customFormat="1" ht="38.25" x14ac:dyDescent="0.25">
      <c r="A71" s="127"/>
      <c r="B71" s="98" t="s">
        <v>189</v>
      </c>
      <c r="C71" s="99"/>
      <c r="D71" s="10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 t="s">
        <v>20</v>
      </c>
      <c r="T71" s="31"/>
      <c r="U71" s="31"/>
      <c r="V71" s="31"/>
      <c r="W71" s="31"/>
      <c r="X71" s="31"/>
      <c r="Y71" s="31"/>
      <c r="Z71" s="31"/>
      <c r="AA71" s="31"/>
      <c r="AB71" s="31"/>
      <c r="AC71" s="30">
        <f t="shared" si="59"/>
        <v>1</v>
      </c>
      <c r="AD71" s="32">
        <f t="shared" si="60"/>
        <v>0</v>
      </c>
      <c r="AE71" s="28">
        <f t="shared" si="61"/>
        <v>0</v>
      </c>
      <c r="AF71" s="67" t="s">
        <v>183</v>
      </c>
      <c r="AG71" s="91" t="s">
        <v>296</v>
      </c>
      <c r="AH71" s="84" t="s">
        <v>109</v>
      </c>
    </row>
    <row r="72" spans="1:34" s="29" customFormat="1" ht="38.25" x14ac:dyDescent="0.25">
      <c r="A72" s="127"/>
      <c r="B72" s="98" t="s">
        <v>190</v>
      </c>
      <c r="C72" s="99"/>
      <c r="D72" s="10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 t="s">
        <v>20</v>
      </c>
      <c r="V72" s="31"/>
      <c r="W72" s="31"/>
      <c r="X72" s="31"/>
      <c r="Y72" s="31"/>
      <c r="Z72" s="31"/>
      <c r="AA72" s="31"/>
      <c r="AB72" s="31"/>
      <c r="AC72" s="30">
        <f t="shared" si="59"/>
        <v>1</v>
      </c>
      <c r="AD72" s="32">
        <f t="shared" si="60"/>
        <v>0</v>
      </c>
      <c r="AE72" s="28">
        <f t="shared" si="61"/>
        <v>0</v>
      </c>
      <c r="AF72" s="67" t="s">
        <v>183</v>
      </c>
      <c r="AG72" s="91" t="s">
        <v>296</v>
      </c>
      <c r="AH72" s="84" t="s">
        <v>109</v>
      </c>
    </row>
    <row r="73" spans="1:34" s="29" customFormat="1" ht="38.25" x14ac:dyDescent="0.25">
      <c r="A73" s="127"/>
      <c r="B73" s="98" t="s">
        <v>191</v>
      </c>
      <c r="C73" s="99"/>
      <c r="D73" s="10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 t="s">
        <v>20</v>
      </c>
      <c r="X73" s="31"/>
      <c r="Y73" s="31"/>
      <c r="Z73" s="31"/>
      <c r="AA73" s="31"/>
      <c r="AB73" s="31"/>
      <c r="AC73" s="30">
        <f t="shared" si="59"/>
        <v>1</v>
      </c>
      <c r="AD73" s="32">
        <f t="shared" si="60"/>
        <v>0</v>
      </c>
      <c r="AE73" s="28">
        <f t="shared" si="61"/>
        <v>0</v>
      </c>
      <c r="AF73" s="67" t="s">
        <v>183</v>
      </c>
      <c r="AG73" s="91" t="s">
        <v>296</v>
      </c>
      <c r="AH73" s="84" t="s">
        <v>109</v>
      </c>
    </row>
    <row r="74" spans="1:34" s="29" customFormat="1" ht="38.25" x14ac:dyDescent="0.25">
      <c r="A74" s="127"/>
      <c r="B74" s="98" t="s">
        <v>192</v>
      </c>
      <c r="C74" s="99"/>
      <c r="D74" s="10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 t="s">
        <v>20</v>
      </c>
      <c r="Z74" s="31"/>
      <c r="AA74" s="31"/>
      <c r="AB74" s="31"/>
      <c r="AC74" s="30">
        <f t="shared" si="59"/>
        <v>1</v>
      </c>
      <c r="AD74" s="32">
        <f t="shared" si="60"/>
        <v>0</v>
      </c>
      <c r="AE74" s="28">
        <f t="shared" si="61"/>
        <v>0</v>
      </c>
      <c r="AF74" s="67" t="s">
        <v>183</v>
      </c>
      <c r="AG74" s="91" t="s">
        <v>296</v>
      </c>
      <c r="AH74" s="84" t="s">
        <v>109</v>
      </c>
    </row>
    <row r="75" spans="1:34" s="29" customFormat="1" ht="38.25" x14ac:dyDescent="0.25">
      <c r="A75" s="127"/>
      <c r="B75" s="98" t="s">
        <v>193</v>
      </c>
      <c r="C75" s="99"/>
      <c r="D75" s="10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 t="s">
        <v>20</v>
      </c>
      <c r="AB75" s="31"/>
      <c r="AC75" s="30">
        <f t="shared" si="59"/>
        <v>1</v>
      </c>
      <c r="AD75" s="32">
        <f t="shared" si="60"/>
        <v>0</v>
      </c>
      <c r="AE75" s="28">
        <f t="shared" si="61"/>
        <v>0</v>
      </c>
      <c r="AF75" s="67" t="s">
        <v>183</v>
      </c>
      <c r="AG75" s="91" t="s">
        <v>296</v>
      </c>
      <c r="AH75" s="84" t="s">
        <v>109</v>
      </c>
    </row>
    <row r="76" spans="1:34" s="29" customFormat="1" ht="38.25" x14ac:dyDescent="0.25">
      <c r="A76" s="127"/>
      <c r="B76" s="98" t="s">
        <v>194</v>
      </c>
      <c r="C76" s="99"/>
      <c r="D76" s="10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 t="s">
        <v>20</v>
      </c>
      <c r="Z76" s="31"/>
      <c r="AA76" s="31"/>
      <c r="AB76" s="31"/>
      <c r="AC76" s="30">
        <f t="shared" si="59"/>
        <v>1</v>
      </c>
      <c r="AD76" s="32">
        <f t="shared" si="60"/>
        <v>0</v>
      </c>
      <c r="AE76" s="28">
        <f t="shared" si="61"/>
        <v>0</v>
      </c>
      <c r="AF76" s="67" t="s">
        <v>183</v>
      </c>
      <c r="AG76" s="91" t="s">
        <v>296</v>
      </c>
      <c r="AH76" s="84" t="s">
        <v>109</v>
      </c>
    </row>
    <row r="77" spans="1:34" s="29" customFormat="1" ht="38.25" x14ac:dyDescent="0.25">
      <c r="A77" s="127"/>
      <c r="B77" s="98" t="s">
        <v>195</v>
      </c>
      <c r="C77" s="99"/>
      <c r="D77" s="100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 t="s">
        <v>20</v>
      </c>
      <c r="X77" s="31"/>
      <c r="Y77" s="31"/>
      <c r="Z77" s="31"/>
      <c r="AA77" s="31"/>
      <c r="AB77" s="31"/>
      <c r="AC77" s="30">
        <f t="shared" si="59"/>
        <v>1</v>
      </c>
      <c r="AD77" s="32">
        <f t="shared" si="60"/>
        <v>0</v>
      </c>
      <c r="AE77" s="28">
        <f t="shared" si="61"/>
        <v>0</v>
      </c>
      <c r="AF77" s="67" t="s">
        <v>183</v>
      </c>
      <c r="AG77" s="91" t="s">
        <v>296</v>
      </c>
      <c r="AH77" s="22" t="s">
        <v>109</v>
      </c>
    </row>
    <row r="78" spans="1:34" s="29" customFormat="1" ht="39.6" customHeight="1" x14ac:dyDescent="0.25">
      <c r="A78" s="127"/>
      <c r="B78" s="98" t="s">
        <v>196</v>
      </c>
      <c r="C78" s="99"/>
      <c r="D78" s="10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 t="s">
        <v>20</v>
      </c>
      <c r="V78" s="31"/>
      <c r="W78" s="31"/>
      <c r="X78" s="31"/>
      <c r="Y78" s="31"/>
      <c r="Z78" s="31"/>
      <c r="AA78" s="31"/>
      <c r="AB78" s="31"/>
      <c r="AC78" s="30">
        <f t="shared" ref="AC78:AC94" si="62">COUNTIF(E78:AB78,"P")</f>
        <v>1</v>
      </c>
      <c r="AD78" s="32">
        <f t="shared" ref="AD78:AD94" si="63">+COUNTIF(E78:AC78,"E")</f>
        <v>0</v>
      </c>
      <c r="AE78" s="28">
        <f t="shared" ref="AE78:AE94" si="64">+AD78/AC78</f>
        <v>0</v>
      </c>
      <c r="AF78" s="67" t="s">
        <v>183</v>
      </c>
      <c r="AG78" s="91" t="s">
        <v>296</v>
      </c>
      <c r="AH78" s="22" t="s">
        <v>109</v>
      </c>
    </row>
    <row r="79" spans="1:34" s="29" customFormat="1" ht="42" customHeight="1" x14ac:dyDescent="0.25">
      <c r="A79" s="127"/>
      <c r="B79" s="98" t="s">
        <v>197</v>
      </c>
      <c r="C79" s="99"/>
      <c r="D79" s="10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 t="s">
        <v>20</v>
      </c>
      <c r="T79" s="31"/>
      <c r="U79" s="31"/>
      <c r="V79" s="31"/>
      <c r="W79" s="31"/>
      <c r="X79" s="31"/>
      <c r="Y79" s="31"/>
      <c r="Z79" s="31"/>
      <c r="AA79" s="31"/>
      <c r="AB79" s="31"/>
      <c r="AC79" s="30">
        <f t="shared" ref="AC79:AC87" si="65">COUNTIF(E79:AB79,"P")</f>
        <v>1</v>
      </c>
      <c r="AD79" s="32">
        <f t="shared" ref="AD79:AD87" si="66">+COUNTIF(E79:AC79,"E")</f>
        <v>0</v>
      </c>
      <c r="AE79" s="28">
        <f t="shared" ref="AE79:AE87" si="67">+AD79/AC79</f>
        <v>0</v>
      </c>
      <c r="AF79" s="67" t="s">
        <v>183</v>
      </c>
      <c r="AG79" s="91" t="s">
        <v>296</v>
      </c>
      <c r="AH79" s="84" t="s">
        <v>109</v>
      </c>
    </row>
    <row r="80" spans="1:34" s="29" customFormat="1" ht="42" customHeight="1" x14ac:dyDescent="0.25">
      <c r="A80" s="127"/>
      <c r="B80" s="98" t="s">
        <v>198</v>
      </c>
      <c r="C80" s="99"/>
      <c r="D80" s="100"/>
      <c r="E80" s="31"/>
      <c r="F80" s="31"/>
      <c r="G80" s="31" t="s">
        <v>20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0">
        <f t="shared" ref="AC80:AC85" si="68">COUNTIF(E80:AB80,"P")</f>
        <v>1</v>
      </c>
      <c r="AD80" s="32">
        <f t="shared" ref="AD80:AD85" si="69">+COUNTIF(E80:AC80,"E")</f>
        <v>0</v>
      </c>
      <c r="AE80" s="28">
        <f t="shared" ref="AE80:AE85" si="70">+AD80/AC80</f>
        <v>0</v>
      </c>
      <c r="AF80" s="67" t="s">
        <v>182</v>
      </c>
      <c r="AG80" s="91" t="s">
        <v>296</v>
      </c>
      <c r="AH80" s="84" t="s">
        <v>109</v>
      </c>
    </row>
    <row r="81" spans="1:34" s="29" customFormat="1" ht="42" customHeight="1" x14ac:dyDescent="0.25">
      <c r="A81" s="127"/>
      <c r="B81" s="98" t="s">
        <v>199</v>
      </c>
      <c r="C81" s="99"/>
      <c r="D81" s="100"/>
      <c r="E81" s="31"/>
      <c r="F81" s="31"/>
      <c r="G81" s="31"/>
      <c r="H81" s="31"/>
      <c r="I81" s="31"/>
      <c r="J81" s="31"/>
      <c r="K81" s="31"/>
      <c r="L81" s="31"/>
      <c r="M81" s="31" t="s">
        <v>20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0">
        <f t="shared" si="68"/>
        <v>1</v>
      </c>
      <c r="AD81" s="32">
        <f t="shared" si="69"/>
        <v>0</v>
      </c>
      <c r="AE81" s="28">
        <f t="shared" si="70"/>
        <v>0</v>
      </c>
      <c r="AF81" s="67" t="s">
        <v>182</v>
      </c>
      <c r="AG81" s="91" t="s">
        <v>296</v>
      </c>
      <c r="AH81" s="84" t="s">
        <v>109</v>
      </c>
    </row>
    <row r="82" spans="1:34" s="29" customFormat="1" ht="42" customHeight="1" x14ac:dyDescent="0.25">
      <c r="A82" s="127"/>
      <c r="B82" s="98" t="s">
        <v>201</v>
      </c>
      <c r="C82" s="99"/>
      <c r="D82" s="100"/>
      <c r="E82" s="31"/>
      <c r="F82" s="31"/>
      <c r="G82" s="31" t="s">
        <v>20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0">
        <f t="shared" si="68"/>
        <v>1</v>
      </c>
      <c r="AD82" s="32">
        <f t="shared" si="69"/>
        <v>0</v>
      </c>
      <c r="AE82" s="28">
        <f t="shared" si="70"/>
        <v>0</v>
      </c>
      <c r="AF82" s="67" t="s">
        <v>200</v>
      </c>
      <c r="AG82" s="91" t="s">
        <v>296</v>
      </c>
      <c r="AH82" s="84" t="s">
        <v>109</v>
      </c>
    </row>
    <row r="83" spans="1:34" s="29" customFormat="1" ht="42" customHeight="1" x14ac:dyDescent="0.25">
      <c r="A83" s="127"/>
      <c r="B83" s="98" t="s">
        <v>202</v>
      </c>
      <c r="C83" s="99"/>
      <c r="D83" s="100"/>
      <c r="E83" s="31"/>
      <c r="F83" s="31"/>
      <c r="G83" s="31" t="s">
        <v>20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0">
        <f t="shared" si="68"/>
        <v>1</v>
      </c>
      <c r="AD83" s="32">
        <f t="shared" si="69"/>
        <v>0</v>
      </c>
      <c r="AE83" s="28">
        <f t="shared" si="70"/>
        <v>0</v>
      </c>
      <c r="AF83" s="67" t="s">
        <v>200</v>
      </c>
      <c r="AG83" s="91" t="s">
        <v>296</v>
      </c>
      <c r="AH83" s="84" t="s">
        <v>109</v>
      </c>
    </row>
    <row r="84" spans="1:34" s="29" customFormat="1" ht="42" customHeight="1" x14ac:dyDescent="0.25">
      <c r="A84" s="127"/>
      <c r="B84" s="98" t="s">
        <v>203</v>
      </c>
      <c r="C84" s="99"/>
      <c r="D84" s="100"/>
      <c r="E84" s="31"/>
      <c r="F84" s="31"/>
      <c r="G84" s="31"/>
      <c r="H84" s="31"/>
      <c r="I84" s="31"/>
      <c r="J84" s="31"/>
      <c r="K84" s="31" t="s">
        <v>20</v>
      </c>
      <c r="L84" s="31"/>
      <c r="M84" s="31"/>
      <c r="N84" s="31"/>
      <c r="O84" s="31"/>
      <c r="P84" s="31"/>
      <c r="Q84" s="31" t="s">
        <v>20</v>
      </c>
      <c r="R84" s="31"/>
      <c r="S84" s="31"/>
      <c r="T84" s="31"/>
      <c r="U84" s="31"/>
      <c r="V84" s="31"/>
      <c r="W84" s="31" t="s">
        <v>20</v>
      </c>
      <c r="X84" s="31"/>
      <c r="Y84" s="31"/>
      <c r="Z84" s="31"/>
      <c r="AA84" s="31"/>
      <c r="AB84" s="31"/>
      <c r="AC84" s="30">
        <f t="shared" si="68"/>
        <v>3</v>
      </c>
      <c r="AD84" s="32">
        <f t="shared" si="69"/>
        <v>0</v>
      </c>
      <c r="AE84" s="28">
        <f t="shared" si="70"/>
        <v>0</v>
      </c>
      <c r="AF84" s="67" t="s">
        <v>200</v>
      </c>
      <c r="AG84" s="91" t="s">
        <v>296</v>
      </c>
      <c r="AH84" s="84" t="s">
        <v>109</v>
      </c>
    </row>
    <row r="85" spans="1:34" s="29" customFormat="1" ht="42" customHeight="1" x14ac:dyDescent="0.25">
      <c r="A85" s="127"/>
      <c r="B85" s="98" t="s">
        <v>205</v>
      </c>
      <c r="C85" s="99"/>
      <c r="D85" s="100"/>
      <c r="E85" s="31"/>
      <c r="F85" s="31"/>
      <c r="G85" s="31"/>
      <c r="H85" s="31"/>
      <c r="I85" s="31" t="s">
        <v>20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0">
        <f t="shared" si="68"/>
        <v>1</v>
      </c>
      <c r="AD85" s="32">
        <f t="shared" si="69"/>
        <v>0</v>
      </c>
      <c r="AE85" s="28">
        <f t="shared" si="70"/>
        <v>0</v>
      </c>
      <c r="AF85" s="67" t="s">
        <v>204</v>
      </c>
      <c r="AG85" s="91" t="s">
        <v>296</v>
      </c>
      <c r="AH85" s="84" t="s">
        <v>109</v>
      </c>
    </row>
    <row r="86" spans="1:34" s="29" customFormat="1" ht="30" customHeight="1" x14ac:dyDescent="0.25">
      <c r="A86" s="127"/>
      <c r="B86" s="98" t="s">
        <v>206</v>
      </c>
      <c r="C86" s="99"/>
      <c r="D86" s="100"/>
      <c r="E86" s="31"/>
      <c r="F86" s="31"/>
      <c r="G86" s="31"/>
      <c r="H86" s="31"/>
      <c r="I86" s="31"/>
      <c r="J86" s="31"/>
      <c r="K86" s="31" t="s">
        <v>20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0">
        <f t="shared" si="65"/>
        <v>1</v>
      </c>
      <c r="AD86" s="32">
        <f t="shared" si="66"/>
        <v>0</v>
      </c>
      <c r="AE86" s="28">
        <f t="shared" si="67"/>
        <v>0</v>
      </c>
      <c r="AF86" s="67" t="s">
        <v>204</v>
      </c>
      <c r="AG86" s="91" t="s">
        <v>296</v>
      </c>
      <c r="AH86" s="84" t="s">
        <v>109</v>
      </c>
    </row>
    <row r="87" spans="1:34" s="29" customFormat="1" ht="30" customHeight="1" x14ac:dyDescent="0.25">
      <c r="A87" s="127"/>
      <c r="B87" s="98" t="s">
        <v>207</v>
      </c>
      <c r="C87" s="99"/>
      <c r="D87" s="100"/>
      <c r="E87" s="31"/>
      <c r="F87" s="31"/>
      <c r="G87" s="31"/>
      <c r="H87" s="31"/>
      <c r="I87" s="31"/>
      <c r="J87" s="31"/>
      <c r="K87" s="31"/>
      <c r="L87" s="31"/>
      <c r="M87" s="31" t="s">
        <v>20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0">
        <f t="shared" si="65"/>
        <v>1</v>
      </c>
      <c r="AD87" s="32">
        <f t="shared" si="66"/>
        <v>0</v>
      </c>
      <c r="AE87" s="28">
        <f t="shared" si="67"/>
        <v>0</v>
      </c>
      <c r="AF87" s="67" t="s">
        <v>204</v>
      </c>
      <c r="AG87" s="91" t="s">
        <v>296</v>
      </c>
      <c r="AH87" s="84" t="s">
        <v>109</v>
      </c>
    </row>
    <row r="88" spans="1:34" s="29" customFormat="1" ht="44.45" customHeight="1" x14ac:dyDescent="0.25">
      <c r="A88" s="127"/>
      <c r="B88" s="98" t="s">
        <v>284</v>
      </c>
      <c r="C88" s="99"/>
      <c r="D88" s="100"/>
      <c r="E88" s="31"/>
      <c r="F88" s="31"/>
      <c r="G88" s="31" t="s">
        <v>20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0">
        <f t="shared" ref="AC88:AC89" si="71">COUNTIF(E88:AB88,"P")</f>
        <v>1</v>
      </c>
      <c r="AD88" s="32">
        <f t="shared" ref="AD88:AD89" si="72">+COUNTIF(E88:AC88,"E")</f>
        <v>0</v>
      </c>
      <c r="AE88" s="28">
        <f t="shared" ref="AE88:AE89" si="73">+AD88/AC88</f>
        <v>0</v>
      </c>
      <c r="AF88" s="67" t="s">
        <v>286</v>
      </c>
      <c r="AG88" s="91" t="s">
        <v>296</v>
      </c>
      <c r="AH88" s="84" t="s">
        <v>109</v>
      </c>
    </row>
    <row r="89" spans="1:34" s="29" customFormat="1" ht="47.45" customHeight="1" x14ac:dyDescent="0.25">
      <c r="A89" s="127"/>
      <c r="B89" s="98" t="s">
        <v>285</v>
      </c>
      <c r="C89" s="99"/>
      <c r="D89" s="100"/>
      <c r="E89" s="31"/>
      <c r="F89" s="31"/>
      <c r="G89" s="31"/>
      <c r="H89" s="31"/>
      <c r="I89" s="31" t="s">
        <v>20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0">
        <f t="shared" si="71"/>
        <v>1</v>
      </c>
      <c r="AD89" s="32">
        <f t="shared" si="72"/>
        <v>0</v>
      </c>
      <c r="AE89" s="28">
        <f t="shared" si="73"/>
        <v>0</v>
      </c>
      <c r="AF89" s="67" t="s">
        <v>286</v>
      </c>
      <c r="AG89" s="91" t="s">
        <v>296</v>
      </c>
      <c r="AH89" s="84" t="s">
        <v>109</v>
      </c>
    </row>
    <row r="90" spans="1:34" s="29" customFormat="1" ht="30" customHeight="1" x14ac:dyDescent="0.25">
      <c r="A90" s="113" t="s">
        <v>129</v>
      </c>
      <c r="B90" s="98" t="s">
        <v>291</v>
      </c>
      <c r="C90" s="99"/>
      <c r="D90" s="100"/>
      <c r="E90" s="31"/>
      <c r="F90" s="31"/>
      <c r="G90" s="31" t="s">
        <v>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0">
        <f t="shared" si="62"/>
        <v>1</v>
      </c>
      <c r="AD90" s="32">
        <f t="shared" si="63"/>
        <v>0</v>
      </c>
      <c r="AE90" s="28">
        <f t="shared" si="64"/>
        <v>0</v>
      </c>
      <c r="AF90" s="67" t="s">
        <v>130</v>
      </c>
      <c r="AG90" s="84" t="s">
        <v>297</v>
      </c>
      <c r="AH90" s="22" t="s">
        <v>109</v>
      </c>
    </row>
    <row r="91" spans="1:34" s="29" customFormat="1" ht="30" customHeight="1" x14ac:dyDescent="0.25">
      <c r="A91" s="113"/>
      <c r="B91" s="98" t="s">
        <v>292</v>
      </c>
      <c r="C91" s="99"/>
      <c r="D91" s="100"/>
      <c r="E91" s="31"/>
      <c r="F91" s="31"/>
      <c r="G91" s="31"/>
      <c r="H91" s="31"/>
      <c r="I91" s="31"/>
      <c r="J91" s="31"/>
      <c r="K91" s="31"/>
      <c r="L91" s="31"/>
      <c r="M91" s="31" t="s">
        <v>20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0">
        <f t="shared" si="62"/>
        <v>1</v>
      </c>
      <c r="AD91" s="32">
        <f t="shared" si="63"/>
        <v>0</v>
      </c>
      <c r="AE91" s="28">
        <f t="shared" si="64"/>
        <v>0</v>
      </c>
      <c r="AF91" s="67" t="s">
        <v>130</v>
      </c>
      <c r="AG91" s="91" t="s">
        <v>297</v>
      </c>
      <c r="AH91" s="22" t="s">
        <v>109</v>
      </c>
    </row>
    <row r="92" spans="1:34" s="29" customFormat="1" ht="30" customHeight="1" x14ac:dyDescent="0.25">
      <c r="A92" s="113"/>
      <c r="B92" s="98" t="s">
        <v>293</v>
      </c>
      <c r="C92" s="99"/>
      <c r="D92" s="10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 t="s">
        <v>20</v>
      </c>
      <c r="T92" s="31"/>
      <c r="U92" s="31"/>
      <c r="V92" s="31"/>
      <c r="W92" s="31"/>
      <c r="X92" s="31"/>
      <c r="Y92" s="31"/>
      <c r="Z92" s="31"/>
      <c r="AA92" s="31"/>
      <c r="AB92" s="31"/>
      <c r="AC92" s="30">
        <f t="shared" si="62"/>
        <v>1</v>
      </c>
      <c r="AD92" s="32">
        <f t="shared" si="63"/>
        <v>0</v>
      </c>
      <c r="AE92" s="28">
        <f t="shared" si="64"/>
        <v>0</v>
      </c>
      <c r="AF92" s="67" t="s">
        <v>130</v>
      </c>
      <c r="AG92" s="91" t="s">
        <v>297</v>
      </c>
      <c r="AH92" s="22" t="s">
        <v>109</v>
      </c>
    </row>
    <row r="93" spans="1:34" s="29" customFormat="1" ht="30" customHeight="1" x14ac:dyDescent="0.25">
      <c r="A93" s="113"/>
      <c r="B93" s="98" t="s">
        <v>294</v>
      </c>
      <c r="C93" s="99"/>
      <c r="D93" s="10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 t="s">
        <v>20</v>
      </c>
      <c r="Z93" s="31"/>
      <c r="AA93" s="31"/>
      <c r="AB93" s="31"/>
      <c r="AC93" s="30">
        <f t="shared" si="62"/>
        <v>1</v>
      </c>
      <c r="AD93" s="32">
        <f t="shared" si="63"/>
        <v>0</v>
      </c>
      <c r="AE93" s="28">
        <f t="shared" si="64"/>
        <v>0</v>
      </c>
      <c r="AF93" s="67" t="s">
        <v>130</v>
      </c>
      <c r="AG93" s="91" t="s">
        <v>297</v>
      </c>
      <c r="AH93" s="22" t="s">
        <v>109</v>
      </c>
    </row>
    <row r="94" spans="1:34" s="29" customFormat="1" ht="30" customHeight="1" x14ac:dyDescent="0.25">
      <c r="A94" s="113"/>
      <c r="B94" s="98" t="s">
        <v>295</v>
      </c>
      <c r="C94" s="99"/>
      <c r="D94" s="10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 t="s">
        <v>20</v>
      </c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0">
        <f t="shared" si="62"/>
        <v>1</v>
      </c>
      <c r="AD94" s="32">
        <f t="shared" si="63"/>
        <v>0</v>
      </c>
      <c r="AE94" s="28">
        <f t="shared" si="64"/>
        <v>0</v>
      </c>
      <c r="AF94" s="67" t="s">
        <v>130</v>
      </c>
      <c r="AG94" s="91" t="s">
        <v>297</v>
      </c>
      <c r="AH94" s="22" t="s">
        <v>109</v>
      </c>
    </row>
    <row r="95" spans="1:34" s="29" customFormat="1" ht="30" customHeight="1" x14ac:dyDescent="0.25">
      <c r="A95" s="129" t="s">
        <v>208</v>
      </c>
      <c r="B95" s="98" t="s">
        <v>209</v>
      </c>
      <c r="C95" s="99"/>
      <c r="D95" s="100"/>
      <c r="E95" s="31"/>
      <c r="F95" s="31"/>
      <c r="G95" s="31" t="s">
        <v>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0">
        <f t="shared" ref="AC95:AC97" si="74">COUNTIF(E95:AB95,"P")</f>
        <v>1</v>
      </c>
      <c r="AD95" s="32">
        <f t="shared" ref="AD95:AD97" si="75">+COUNTIF(E95:AC95,"E")</f>
        <v>0</v>
      </c>
      <c r="AE95" s="28">
        <f t="shared" ref="AE95:AE97" si="76">+AD95/AC95</f>
        <v>0</v>
      </c>
      <c r="AF95" s="67" t="s">
        <v>212</v>
      </c>
      <c r="AG95" s="84" t="s">
        <v>298</v>
      </c>
      <c r="AH95" s="84" t="s">
        <v>109</v>
      </c>
    </row>
    <row r="96" spans="1:34" s="29" customFormat="1" ht="30" customHeight="1" x14ac:dyDescent="0.25">
      <c r="A96" s="130"/>
      <c r="B96" s="98" t="s">
        <v>210</v>
      </c>
      <c r="C96" s="99"/>
      <c r="D96" s="100"/>
      <c r="E96" s="31"/>
      <c r="F96" s="31"/>
      <c r="G96" s="31"/>
      <c r="H96" s="31"/>
      <c r="I96" s="31" t="s">
        <v>20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0">
        <f t="shared" si="74"/>
        <v>1</v>
      </c>
      <c r="AD96" s="32">
        <f t="shared" si="75"/>
        <v>0</v>
      </c>
      <c r="AE96" s="28">
        <f t="shared" si="76"/>
        <v>0</v>
      </c>
      <c r="AF96" s="67" t="s">
        <v>212</v>
      </c>
      <c r="AG96" s="91" t="s">
        <v>298</v>
      </c>
      <c r="AH96" s="84" t="s">
        <v>109</v>
      </c>
    </row>
    <row r="97" spans="1:34" s="29" customFormat="1" ht="30" customHeight="1" x14ac:dyDescent="0.25">
      <c r="A97" s="210"/>
      <c r="B97" s="98" t="s">
        <v>211</v>
      </c>
      <c r="C97" s="99"/>
      <c r="D97" s="100"/>
      <c r="E97" s="31"/>
      <c r="F97" s="31"/>
      <c r="G97" s="31"/>
      <c r="H97" s="31"/>
      <c r="I97" s="31"/>
      <c r="J97" s="31"/>
      <c r="K97" s="31" t="s">
        <v>20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0">
        <f t="shared" si="74"/>
        <v>1</v>
      </c>
      <c r="AD97" s="32">
        <f t="shared" si="75"/>
        <v>0</v>
      </c>
      <c r="AE97" s="28">
        <f t="shared" si="76"/>
        <v>0</v>
      </c>
      <c r="AF97" s="67" t="s">
        <v>212</v>
      </c>
      <c r="AG97" s="91" t="s">
        <v>298</v>
      </c>
      <c r="AH97" s="84" t="s">
        <v>109</v>
      </c>
    </row>
    <row r="98" spans="1:34" s="29" customFormat="1" ht="30" customHeight="1" x14ac:dyDescent="0.25">
      <c r="A98" s="129" t="s">
        <v>213</v>
      </c>
      <c r="B98" s="98" t="s">
        <v>214</v>
      </c>
      <c r="C98" s="99"/>
      <c r="D98" s="100"/>
      <c r="E98" s="31"/>
      <c r="F98" s="31"/>
      <c r="G98" s="31" t="s">
        <v>20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0">
        <f t="shared" ref="AC98:AC112" si="77">COUNTIF(E98:AB98,"P")</f>
        <v>1</v>
      </c>
      <c r="AD98" s="32">
        <f t="shared" ref="AD98:AD112" si="78">+COUNTIF(E98:AC98,"E")</f>
        <v>0</v>
      </c>
      <c r="AE98" s="28">
        <f t="shared" ref="AE98:AE112" si="79">+AD98/AC98</f>
        <v>0</v>
      </c>
      <c r="AF98" s="67" t="s">
        <v>217</v>
      </c>
      <c r="AG98" s="91" t="s">
        <v>298</v>
      </c>
      <c r="AH98" s="84" t="s">
        <v>109</v>
      </c>
    </row>
    <row r="99" spans="1:34" s="29" customFormat="1" ht="30" customHeight="1" x14ac:dyDescent="0.25">
      <c r="A99" s="130"/>
      <c r="B99" s="98" t="s">
        <v>215</v>
      </c>
      <c r="C99" s="99"/>
      <c r="D99" s="100"/>
      <c r="E99" s="31"/>
      <c r="F99" s="31"/>
      <c r="G99" s="31"/>
      <c r="H99" s="31"/>
      <c r="I99" s="31" t="s">
        <v>20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0">
        <f t="shared" si="77"/>
        <v>1</v>
      </c>
      <c r="AD99" s="32">
        <f t="shared" si="78"/>
        <v>0</v>
      </c>
      <c r="AE99" s="28">
        <f t="shared" si="79"/>
        <v>0</v>
      </c>
      <c r="AF99" s="67" t="s">
        <v>217</v>
      </c>
      <c r="AG99" s="91" t="s">
        <v>298</v>
      </c>
      <c r="AH99" s="84" t="s">
        <v>109</v>
      </c>
    </row>
    <row r="100" spans="1:34" s="29" customFormat="1" ht="30" customHeight="1" x14ac:dyDescent="0.25">
      <c r="A100" s="210"/>
      <c r="B100" s="98" t="s">
        <v>216</v>
      </c>
      <c r="C100" s="99"/>
      <c r="D100" s="100"/>
      <c r="E100" s="31"/>
      <c r="F100" s="31"/>
      <c r="G100" s="31"/>
      <c r="H100" s="31"/>
      <c r="I100" s="31"/>
      <c r="J100" s="31"/>
      <c r="K100" s="31" t="s">
        <v>20</v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0">
        <f t="shared" si="77"/>
        <v>1</v>
      </c>
      <c r="AD100" s="32">
        <f t="shared" si="78"/>
        <v>0</v>
      </c>
      <c r="AE100" s="28">
        <f t="shared" si="79"/>
        <v>0</v>
      </c>
      <c r="AF100" s="67" t="s">
        <v>217</v>
      </c>
      <c r="AG100" s="91" t="s">
        <v>298</v>
      </c>
      <c r="AH100" s="84" t="s">
        <v>109</v>
      </c>
    </row>
    <row r="101" spans="1:34" s="29" customFormat="1" ht="30" customHeight="1" x14ac:dyDescent="0.25">
      <c r="A101" s="129" t="s">
        <v>218</v>
      </c>
      <c r="B101" s="98" t="s">
        <v>198</v>
      </c>
      <c r="C101" s="99"/>
      <c r="D101" s="100"/>
      <c r="E101" s="31"/>
      <c r="F101" s="31"/>
      <c r="G101" s="31" t="s">
        <v>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0">
        <f t="shared" si="77"/>
        <v>1</v>
      </c>
      <c r="AD101" s="32">
        <f t="shared" si="78"/>
        <v>0</v>
      </c>
      <c r="AE101" s="28">
        <f t="shared" si="79"/>
        <v>0</v>
      </c>
      <c r="AF101" s="67" t="s">
        <v>219</v>
      </c>
      <c r="AG101" s="91" t="s">
        <v>298</v>
      </c>
      <c r="AH101" s="84" t="s">
        <v>109</v>
      </c>
    </row>
    <row r="102" spans="1:34" s="29" customFormat="1" ht="30" customHeight="1" x14ac:dyDescent="0.25">
      <c r="A102" s="130"/>
      <c r="B102" s="98" t="s">
        <v>220</v>
      </c>
      <c r="C102" s="99"/>
      <c r="D102" s="10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 t="s">
        <v>20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0">
        <f t="shared" si="77"/>
        <v>1</v>
      </c>
      <c r="AD102" s="32">
        <f t="shared" si="78"/>
        <v>0</v>
      </c>
      <c r="AE102" s="28">
        <f t="shared" si="79"/>
        <v>0</v>
      </c>
      <c r="AF102" s="67" t="s">
        <v>219</v>
      </c>
      <c r="AG102" s="91" t="s">
        <v>298</v>
      </c>
      <c r="AH102" s="84" t="s">
        <v>109</v>
      </c>
    </row>
    <row r="103" spans="1:34" s="29" customFormat="1" ht="30" customHeight="1" x14ac:dyDescent="0.25">
      <c r="A103" s="210"/>
      <c r="B103" s="98" t="s">
        <v>221</v>
      </c>
      <c r="C103" s="99"/>
      <c r="D103" s="100"/>
      <c r="E103" s="31"/>
      <c r="F103" s="31"/>
      <c r="G103" s="31"/>
      <c r="H103" s="31"/>
      <c r="I103" s="31" t="s">
        <v>20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0">
        <f t="shared" si="77"/>
        <v>1</v>
      </c>
      <c r="AD103" s="32">
        <f t="shared" si="78"/>
        <v>0</v>
      </c>
      <c r="AE103" s="28">
        <f t="shared" si="79"/>
        <v>0</v>
      </c>
      <c r="AF103" s="67" t="s">
        <v>219</v>
      </c>
      <c r="AG103" s="91" t="s">
        <v>298</v>
      </c>
      <c r="AH103" s="84" t="s">
        <v>109</v>
      </c>
    </row>
    <row r="104" spans="1:34" s="29" customFormat="1" ht="30" customHeight="1" x14ac:dyDescent="0.25">
      <c r="A104" s="129" t="s">
        <v>227</v>
      </c>
      <c r="B104" s="98" t="s">
        <v>222</v>
      </c>
      <c r="C104" s="99"/>
      <c r="D104" s="100"/>
      <c r="E104" s="31"/>
      <c r="F104" s="31"/>
      <c r="G104" s="31" t="s">
        <v>20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0">
        <f t="shared" si="77"/>
        <v>1</v>
      </c>
      <c r="AD104" s="32">
        <f t="shared" si="78"/>
        <v>0</v>
      </c>
      <c r="AE104" s="28">
        <f t="shared" si="79"/>
        <v>0</v>
      </c>
      <c r="AF104" s="67" t="s">
        <v>228</v>
      </c>
      <c r="AG104" s="84" t="s">
        <v>297</v>
      </c>
      <c r="AH104" s="84" t="s">
        <v>109</v>
      </c>
    </row>
    <row r="105" spans="1:34" s="29" customFormat="1" ht="30" customHeight="1" x14ac:dyDescent="0.25">
      <c r="A105" s="130"/>
      <c r="B105" s="98" t="s">
        <v>223</v>
      </c>
      <c r="C105" s="99"/>
      <c r="D105" s="100"/>
      <c r="E105" s="31"/>
      <c r="F105" s="31"/>
      <c r="G105" s="31"/>
      <c r="H105" s="31"/>
      <c r="I105" s="31" t="s">
        <v>20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0">
        <f t="shared" si="77"/>
        <v>1</v>
      </c>
      <c r="AD105" s="32">
        <f t="shared" si="78"/>
        <v>0</v>
      </c>
      <c r="AE105" s="28">
        <f t="shared" si="79"/>
        <v>0</v>
      </c>
      <c r="AF105" s="67" t="s">
        <v>228</v>
      </c>
      <c r="AG105" s="91" t="s">
        <v>297</v>
      </c>
      <c r="AH105" s="84" t="s">
        <v>109</v>
      </c>
    </row>
    <row r="106" spans="1:34" s="29" customFormat="1" ht="30" customHeight="1" x14ac:dyDescent="0.25">
      <c r="A106" s="130"/>
      <c r="B106" s="98" t="s">
        <v>224</v>
      </c>
      <c r="C106" s="99"/>
      <c r="D106" s="100"/>
      <c r="E106" s="31"/>
      <c r="F106" s="31"/>
      <c r="G106" s="31"/>
      <c r="H106" s="31"/>
      <c r="I106" s="31"/>
      <c r="J106" s="31"/>
      <c r="K106" s="31" t="s">
        <v>20</v>
      </c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0">
        <f t="shared" si="77"/>
        <v>1</v>
      </c>
      <c r="AD106" s="32">
        <f t="shared" si="78"/>
        <v>0</v>
      </c>
      <c r="AE106" s="28">
        <f t="shared" si="79"/>
        <v>0</v>
      </c>
      <c r="AF106" s="67" t="s">
        <v>228</v>
      </c>
      <c r="AG106" s="91" t="s">
        <v>297</v>
      </c>
      <c r="AH106" s="84" t="s">
        <v>109</v>
      </c>
    </row>
    <row r="107" spans="1:34" s="29" customFormat="1" ht="30" customHeight="1" x14ac:dyDescent="0.25">
      <c r="A107" s="130"/>
      <c r="B107" s="98" t="s">
        <v>225</v>
      </c>
      <c r="C107" s="99"/>
      <c r="D107" s="100"/>
      <c r="E107" s="31"/>
      <c r="F107" s="31"/>
      <c r="G107" s="31"/>
      <c r="H107" s="31"/>
      <c r="I107" s="31"/>
      <c r="J107" s="31"/>
      <c r="K107" s="31"/>
      <c r="L107" s="31"/>
      <c r="M107" s="31" t="s">
        <v>20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0">
        <f t="shared" si="77"/>
        <v>1</v>
      </c>
      <c r="AD107" s="32">
        <f t="shared" si="78"/>
        <v>0</v>
      </c>
      <c r="AE107" s="28">
        <f t="shared" si="79"/>
        <v>0</v>
      </c>
      <c r="AF107" s="67" t="s">
        <v>228</v>
      </c>
      <c r="AG107" s="91" t="s">
        <v>297</v>
      </c>
      <c r="AH107" s="84" t="s">
        <v>109</v>
      </c>
    </row>
    <row r="108" spans="1:34" s="29" customFormat="1" ht="30" customHeight="1" x14ac:dyDescent="0.25">
      <c r="A108" s="210"/>
      <c r="B108" s="98" t="s">
        <v>226</v>
      </c>
      <c r="C108" s="99"/>
      <c r="D108" s="100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 t="s">
        <v>20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0">
        <f t="shared" si="77"/>
        <v>1</v>
      </c>
      <c r="AD108" s="32">
        <f t="shared" si="78"/>
        <v>0</v>
      </c>
      <c r="AE108" s="28">
        <f t="shared" si="79"/>
        <v>0</v>
      </c>
      <c r="AF108" s="67" t="s">
        <v>228</v>
      </c>
      <c r="AG108" s="91" t="s">
        <v>297</v>
      </c>
      <c r="AH108" s="84" t="s">
        <v>109</v>
      </c>
    </row>
    <row r="109" spans="1:34" s="29" customFormat="1" ht="30" customHeight="1" x14ac:dyDescent="0.25">
      <c r="A109" s="129" t="s">
        <v>233</v>
      </c>
      <c r="B109" s="98" t="s">
        <v>229</v>
      </c>
      <c r="C109" s="99"/>
      <c r="D109" s="100"/>
      <c r="E109" s="31"/>
      <c r="F109" s="31"/>
      <c r="G109" s="31" t="s">
        <v>20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0">
        <f t="shared" si="77"/>
        <v>1</v>
      </c>
      <c r="AD109" s="32">
        <f t="shared" si="78"/>
        <v>0</v>
      </c>
      <c r="AE109" s="28">
        <f t="shared" si="79"/>
        <v>0</v>
      </c>
      <c r="AF109" s="67" t="s">
        <v>232</v>
      </c>
      <c r="AG109" s="84" t="s">
        <v>298</v>
      </c>
      <c r="AH109" s="84" t="s">
        <v>109</v>
      </c>
    </row>
    <row r="110" spans="1:34" s="29" customFormat="1" ht="30" customHeight="1" x14ac:dyDescent="0.25">
      <c r="A110" s="130"/>
      <c r="B110" s="98" t="s">
        <v>230</v>
      </c>
      <c r="C110" s="99"/>
      <c r="D110" s="100"/>
      <c r="E110" s="31"/>
      <c r="F110" s="31"/>
      <c r="G110" s="31"/>
      <c r="H110" s="31"/>
      <c r="I110" s="31"/>
      <c r="J110" s="31"/>
      <c r="K110" s="31"/>
      <c r="L110" s="31"/>
      <c r="M110" s="31" t="s">
        <v>20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0">
        <f t="shared" si="77"/>
        <v>1</v>
      </c>
      <c r="AD110" s="32">
        <f t="shared" si="78"/>
        <v>0</v>
      </c>
      <c r="AE110" s="28">
        <f t="shared" si="79"/>
        <v>0</v>
      </c>
      <c r="AF110" s="67" t="s">
        <v>232</v>
      </c>
      <c r="AG110" s="91" t="s">
        <v>298</v>
      </c>
      <c r="AH110" s="84" t="s">
        <v>109</v>
      </c>
    </row>
    <row r="111" spans="1:34" s="29" customFormat="1" ht="30" customHeight="1" x14ac:dyDescent="0.25">
      <c r="A111" s="210"/>
      <c r="B111" s="98" t="s">
        <v>231</v>
      </c>
      <c r="C111" s="99"/>
      <c r="D111" s="100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 t="s">
        <v>20</v>
      </c>
      <c r="T111" s="31"/>
      <c r="U111" s="31"/>
      <c r="V111" s="31"/>
      <c r="W111" s="31"/>
      <c r="X111" s="31"/>
      <c r="Y111" s="31"/>
      <c r="Z111" s="31"/>
      <c r="AA111" s="31"/>
      <c r="AB111" s="31"/>
      <c r="AC111" s="30">
        <f t="shared" si="77"/>
        <v>1</v>
      </c>
      <c r="AD111" s="32">
        <f t="shared" si="78"/>
        <v>0</v>
      </c>
      <c r="AE111" s="28">
        <f t="shared" si="79"/>
        <v>0</v>
      </c>
      <c r="AF111" s="67" t="s">
        <v>232</v>
      </c>
      <c r="AG111" s="91" t="s">
        <v>298</v>
      </c>
      <c r="AH111" s="84" t="s">
        <v>109</v>
      </c>
    </row>
    <row r="112" spans="1:34" s="29" customFormat="1" ht="30" customHeight="1" x14ac:dyDescent="0.25">
      <c r="A112" s="87" t="s">
        <v>236</v>
      </c>
      <c r="B112" s="98" t="s">
        <v>234</v>
      </c>
      <c r="C112" s="99"/>
      <c r="D112" s="100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 t="s">
        <v>20</v>
      </c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0">
        <f t="shared" si="77"/>
        <v>1</v>
      </c>
      <c r="AD112" s="32">
        <f t="shared" si="78"/>
        <v>0</v>
      </c>
      <c r="AE112" s="28">
        <f t="shared" si="79"/>
        <v>0</v>
      </c>
      <c r="AF112" s="67" t="s">
        <v>235</v>
      </c>
      <c r="AG112" s="91" t="s">
        <v>298</v>
      </c>
      <c r="AH112" s="84" t="s">
        <v>109</v>
      </c>
    </row>
    <row r="113" spans="1:34" s="29" customFormat="1" ht="42.6" customHeight="1" x14ac:dyDescent="0.25">
      <c r="A113" s="129" t="s">
        <v>245</v>
      </c>
      <c r="B113" s="98" t="s">
        <v>239</v>
      </c>
      <c r="C113" s="99"/>
      <c r="D113" s="100"/>
      <c r="E113" s="31"/>
      <c r="F113" s="31"/>
      <c r="G113" s="31"/>
      <c r="H113" s="31"/>
      <c r="I113" s="31" t="s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0">
        <f t="shared" ref="AC113:AC122" si="80">COUNTIF(E113:AB113,"P")</f>
        <v>1</v>
      </c>
      <c r="AD113" s="32">
        <f t="shared" ref="AD113:AD122" si="81">+COUNTIF(E113:AC113,"E")</f>
        <v>0</v>
      </c>
      <c r="AE113" s="28">
        <f t="shared" ref="AE113:AE122" si="82">+AD113/AC113</f>
        <v>0</v>
      </c>
      <c r="AF113" s="67" t="s">
        <v>240</v>
      </c>
      <c r="AG113" s="91" t="s">
        <v>298</v>
      </c>
      <c r="AH113" s="84" t="s">
        <v>109</v>
      </c>
    </row>
    <row r="114" spans="1:34" s="29" customFormat="1" ht="42" customHeight="1" x14ac:dyDescent="0.25">
      <c r="A114" s="130"/>
      <c r="B114" s="98" t="s">
        <v>238</v>
      </c>
      <c r="C114" s="99"/>
      <c r="D114" s="100"/>
      <c r="E114" s="31"/>
      <c r="F114" s="31"/>
      <c r="G114" s="31"/>
      <c r="H114" s="31"/>
      <c r="I114" s="31"/>
      <c r="J114" s="31"/>
      <c r="K114" s="31" t="s">
        <v>20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0">
        <f t="shared" si="80"/>
        <v>1</v>
      </c>
      <c r="AD114" s="32">
        <f t="shared" si="81"/>
        <v>0</v>
      </c>
      <c r="AE114" s="28">
        <f t="shared" si="82"/>
        <v>0</v>
      </c>
      <c r="AF114" s="67" t="s">
        <v>240</v>
      </c>
      <c r="AG114" s="91" t="s">
        <v>298</v>
      </c>
      <c r="AH114" s="84" t="s">
        <v>109</v>
      </c>
    </row>
    <row r="115" spans="1:34" s="29" customFormat="1" ht="46.15" customHeight="1" x14ac:dyDescent="0.25">
      <c r="A115" s="210"/>
      <c r="B115" s="98" t="s">
        <v>237</v>
      </c>
      <c r="C115" s="99"/>
      <c r="D115" s="100"/>
      <c r="E115" s="31"/>
      <c r="F115" s="31"/>
      <c r="G115" s="31"/>
      <c r="H115" s="31"/>
      <c r="I115" s="31"/>
      <c r="J115" s="31"/>
      <c r="K115" s="31"/>
      <c r="L115" s="31"/>
      <c r="M115" s="31" t="s">
        <v>20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0">
        <f t="shared" si="80"/>
        <v>1</v>
      </c>
      <c r="AD115" s="32">
        <f t="shared" si="81"/>
        <v>0</v>
      </c>
      <c r="AE115" s="28">
        <f t="shared" si="82"/>
        <v>0</v>
      </c>
      <c r="AF115" s="67" t="s">
        <v>240</v>
      </c>
      <c r="AG115" s="91" t="s">
        <v>298</v>
      </c>
      <c r="AH115" s="84" t="s">
        <v>109</v>
      </c>
    </row>
    <row r="116" spans="1:34" s="29" customFormat="1" ht="30" customHeight="1" x14ac:dyDescent="0.25">
      <c r="A116" s="129" t="s">
        <v>244</v>
      </c>
      <c r="B116" s="98" t="s">
        <v>242</v>
      </c>
      <c r="C116" s="99"/>
      <c r="D116" s="100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 t="s">
        <v>20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0">
        <f t="shared" si="80"/>
        <v>1</v>
      </c>
      <c r="AD116" s="32">
        <f t="shared" si="81"/>
        <v>0</v>
      </c>
      <c r="AE116" s="28">
        <f t="shared" si="82"/>
        <v>0</v>
      </c>
      <c r="AF116" s="67" t="s">
        <v>241</v>
      </c>
      <c r="AG116" s="84" t="s">
        <v>297</v>
      </c>
      <c r="AH116" s="84" t="s">
        <v>109</v>
      </c>
    </row>
    <row r="117" spans="1:34" s="29" customFormat="1" ht="30" customHeight="1" x14ac:dyDescent="0.25">
      <c r="A117" s="130"/>
      <c r="B117" s="98" t="s">
        <v>256</v>
      </c>
      <c r="C117" s="99"/>
      <c r="D117" s="100"/>
      <c r="E117" s="31"/>
      <c r="F117" s="31"/>
      <c r="G117" s="31"/>
      <c r="H117" s="31"/>
      <c r="I117" s="31" t="s">
        <v>20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 t="s">
        <v>20</v>
      </c>
      <c r="V117" s="31"/>
      <c r="W117" s="31"/>
      <c r="X117" s="31"/>
      <c r="Y117" s="31"/>
      <c r="Z117" s="31"/>
      <c r="AA117" s="31"/>
      <c r="AB117" s="31"/>
      <c r="AC117" s="30">
        <f t="shared" si="80"/>
        <v>2</v>
      </c>
      <c r="AD117" s="32">
        <f t="shared" si="81"/>
        <v>0</v>
      </c>
      <c r="AE117" s="28">
        <f t="shared" si="82"/>
        <v>0</v>
      </c>
      <c r="AF117" s="67" t="s">
        <v>241</v>
      </c>
      <c r="AG117" s="91" t="s">
        <v>297</v>
      </c>
      <c r="AH117" s="84" t="s">
        <v>109</v>
      </c>
    </row>
    <row r="118" spans="1:34" s="29" customFormat="1" ht="30" customHeight="1" x14ac:dyDescent="0.25">
      <c r="A118" s="210"/>
      <c r="B118" s="98" t="s">
        <v>243</v>
      </c>
      <c r="C118" s="99"/>
      <c r="D118" s="100"/>
      <c r="E118" s="31"/>
      <c r="F118" s="31"/>
      <c r="G118" s="31" t="s">
        <v>20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 t="s">
        <v>20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0">
        <f t="shared" si="80"/>
        <v>2</v>
      </c>
      <c r="AD118" s="32">
        <f t="shared" si="81"/>
        <v>0</v>
      </c>
      <c r="AE118" s="28">
        <f t="shared" si="82"/>
        <v>0</v>
      </c>
      <c r="AF118" s="67" t="s">
        <v>241</v>
      </c>
      <c r="AG118" s="91" t="s">
        <v>297</v>
      </c>
      <c r="AH118" s="84" t="s">
        <v>109</v>
      </c>
    </row>
    <row r="119" spans="1:34" s="29" customFormat="1" ht="30" customHeight="1" x14ac:dyDescent="0.25">
      <c r="A119" s="129" t="s">
        <v>249</v>
      </c>
      <c r="B119" s="98" t="s">
        <v>246</v>
      </c>
      <c r="C119" s="99"/>
      <c r="D119" s="100"/>
      <c r="E119" s="31"/>
      <c r="F119" s="31"/>
      <c r="G119" s="31"/>
      <c r="H119" s="31"/>
      <c r="I119" s="31" t="s">
        <v>20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0">
        <f t="shared" si="80"/>
        <v>1</v>
      </c>
      <c r="AD119" s="32">
        <f t="shared" si="81"/>
        <v>0</v>
      </c>
      <c r="AE119" s="28">
        <f t="shared" si="82"/>
        <v>0</v>
      </c>
      <c r="AF119" s="67" t="s">
        <v>250</v>
      </c>
      <c r="AG119" s="84" t="s">
        <v>298</v>
      </c>
      <c r="AH119" s="84" t="s">
        <v>109</v>
      </c>
    </row>
    <row r="120" spans="1:34" s="29" customFormat="1" ht="30" customHeight="1" x14ac:dyDescent="0.25">
      <c r="A120" s="130"/>
      <c r="B120" s="98" t="s">
        <v>247</v>
      </c>
      <c r="C120" s="99"/>
      <c r="D120" s="10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 t="s">
        <v>20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0">
        <f t="shared" si="80"/>
        <v>1</v>
      </c>
      <c r="AD120" s="32">
        <f t="shared" si="81"/>
        <v>0</v>
      </c>
      <c r="AE120" s="28">
        <f t="shared" si="82"/>
        <v>0</v>
      </c>
      <c r="AF120" s="67" t="s">
        <v>250</v>
      </c>
      <c r="AG120" s="91" t="s">
        <v>298</v>
      </c>
      <c r="AH120" s="84" t="s">
        <v>109</v>
      </c>
    </row>
    <row r="121" spans="1:34" s="29" customFormat="1" ht="30" customHeight="1" x14ac:dyDescent="0.25">
      <c r="A121" s="210"/>
      <c r="B121" s="98" t="s">
        <v>248</v>
      </c>
      <c r="C121" s="99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 t="s">
        <v>20</v>
      </c>
      <c r="V121" s="31"/>
      <c r="W121" s="31"/>
      <c r="X121" s="31"/>
      <c r="Y121" s="31"/>
      <c r="Z121" s="31"/>
      <c r="AA121" s="31"/>
      <c r="AB121" s="31"/>
      <c r="AC121" s="30">
        <f t="shared" si="80"/>
        <v>1</v>
      </c>
      <c r="AD121" s="32">
        <f t="shared" si="81"/>
        <v>0</v>
      </c>
      <c r="AE121" s="28">
        <f t="shared" si="82"/>
        <v>0</v>
      </c>
      <c r="AF121" s="67" t="s">
        <v>250</v>
      </c>
      <c r="AG121" s="91" t="s">
        <v>298</v>
      </c>
      <c r="AH121" s="84" t="s">
        <v>109</v>
      </c>
    </row>
    <row r="122" spans="1:34" s="29" customFormat="1" ht="30" customHeight="1" x14ac:dyDescent="0.25">
      <c r="A122" s="129" t="s">
        <v>254</v>
      </c>
      <c r="B122" s="98" t="s">
        <v>251</v>
      </c>
      <c r="C122" s="99"/>
      <c r="D122" s="100"/>
      <c r="E122" s="31"/>
      <c r="F122" s="31"/>
      <c r="G122" s="31"/>
      <c r="H122" s="31"/>
      <c r="I122" s="31"/>
      <c r="J122" s="31"/>
      <c r="K122" s="31" t="s">
        <v>20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0">
        <f t="shared" si="80"/>
        <v>1</v>
      </c>
      <c r="AD122" s="32">
        <f t="shared" si="81"/>
        <v>0</v>
      </c>
      <c r="AE122" s="28">
        <f t="shared" si="82"/>
        <v>0</v>
      </c>
      <c r="AF122" s="67" t="s">
        <v>255</v>
      </c>
      <c r="AG122" s="84" t="s">
        <v>297</v>
      </c>
      <c r="AH122" s="84" t="s">
        <v>109</v>
      </c>
    </row>
    <row r="123" spans="1:34" s="29" customFormat="1" ht="30" customHeight="1" x14ac:dyDescent="0.25">
      <c r="A123" s="130"/>
      <c r="B123" s="98" t="s">
        <v>252</v>
      </c>
      <c r="C123" s="99"/>
      <c r="D123" s="100"/>
      <c r="E123" s="31"/>
      <c r="F123" s="31"/>
      <c r="G123" s="31"/>
      <c r="H123" s="31"/>
      <c r="I123" s="31"/>
      <c r="J123" s="31"/>
      <c r="K123" s="31"/>
      <c r="L123" s="31"/>
      <c r="M123" s="31" t="s">
        <v>20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0">
        <f t="shared" ref="AC123:AC124" si="83">COUNTIF(E123:AB123,"P")</f>
        <v>1</v>
      </c>
      <c r="AD123" s="32">
        <f t="shared" ref="AD123:AD124" si="84">+COUNTIF(E123:AC123,"E")</f>
        <v>0</v>
      </c>
      <c r="AE123" s="28">
        <f t="shared" ref="AE123:AE124" si="85">+AD123/AC123</f>
        <v>0</v>
      </c>
      <c r="AF123" s="67" t="s">
        <v>255</v>
      </c>
      <c r="AG123" s="91" t="s">
        <v>297</v>
      </c>
      <c r="AH123" s="84" t="s">
        <v>109</v>
      </c>
    </row>
    <row r="124" spans="1:34" s="29" customFormat="1" ht="30" customHeight="1" x14ac:dyDescent="0.25">
      <c r="A124" s="210"/>
      <c r="B124" s="212" t="s">
        <v>253</v>
      </c>
      <c r="C124" s="213"/>
      <c r="D124" s="214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 t="s">
        <v>20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0">
        <f t="shared" si="83"/>
        <v>1</v>
      </c>
      <c r="AD124" s="32">
        <f t="shared" si="84"/>
        <v>0</v>
      </c>
      <c r="AE124" s="28">
        <f t="shared" si="85"/>
        <v>0</v>
      </c>
      <c r="AF124" s="67" t="s">
        <v>255</v>
      </c>
      <c r="AG124" s="91" t="s">
        <v>297</v>
      </c>
      <c r="AH124" s="84" t="s">
        <v>109</v>
      </c>
    </row>
    <row r="125" spans="1:34" s="29" customFormat="1" ht="30" customHeight="1" x14ac:dyDescent="0.25">
      <c r="A125" s="129" t="s">
        <v>264</v>
      </c>
      <c r="B125" s="212" t="s">
        <v>258</v>
      </c>
      <c r="C125" s="213"/>
      <c r="D125" s="214"/>
      <c r="E125" s="31"/>
      <c r="F125" s="31"/>
      <c r="G125" s="31" t="s">
        <v>20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0">
        <f t="shared" ref="AC125:AC128" si="86">COUNTIF(E125:AB125,"P")</f>
        <v>1</v>
      </c>
      <c r="AD125" s="32">
        <f t="shared" ref="AD125:AD128" si="87">+COUNTIF(E125:AC125,"E")</f>
        <v>0</v>
      </c>
      <c r="AE125" s="28">
        <f t="shared" ref="AE125:AE128" si="88">+AD125/AC125</f>
        <v>0</v>
      </c>
      <c r="AF125" s="67" t="s">
        <v>257</v>
      </c>
      <c r="AG125" s="84" t="s">
        <v>298</v>
      </c>
      <c r="AH125" s="84" t="s">
        <v>109</v>
      </c>
    </row>
    <row r="126" spans="1:34" s="29" customFormat="1" ht="30" customHeight="1" x14ac:dyDescent="0.25">
      <c r="A126" s="130"/>
      <c r="B126" s="212" t="s">
        <v>259</v>
      </c>
      <c r="C126" s="213"/>
      <c r="D126" s="214"/>
      <c r="E126" s="31"/>
      <c r="F126" s="31"/>
      <c r="G126" s="31"/>
      <c r="H126" s="31"/>
      <c r="I126" s="31" t="s">
        <v>20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0">
        <f t="shared" si="86"/>
        <v>1</v>
      </c>
      <c r="AD126" s="32">
        <f t="shared" si="87"/>
        <v>0</v>
      </c>
      <c r="AE126" s="28">
        <f t="shared" si="88"/>
        <v>0</v>
      </c>
      <c r="AF126" s="67" t="s">
        <v>257</v>
      </c>
      <c r="AG126" s="91" t="s">
        <v>298</v>
      </c>
      <c r="AH126" s="84" t="s">
        <v>109</v>
      </c>
    </row>
    <row r="127" spans="1:34" s="29" customFormat="1" ht="30" customHeight="1" x14ac:dyDescent="0.25">
      <c r="A127" s="130"/>
      <c r="B127" s="212" t="s">
        <v>260</v>
      </c>
      <c r="C127" s="213"/>
      <c r="D127" s="214"/>
      <c r="E127" s="31"/>
      <c r="F127" s="31"/>
      <c r="G127" s="31"/>
      <c r="H127" s="31"/>
      <c r="I127" s="31"/>
      <c r="J127" s="31"/>
      <c r="K127" s="31" t="s">
        <v>20</v>
      </c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0">
        <f t="shared" si="86"/>
        <v>1</v>
      </c>
      <c r="AD127" s="32">
        <f t="shared" si="87"/>
        <v>0</v>
      </c>
      <c r="AE127" s="28">
        <f t="shared" si="88"/>
        <v>0</v>
      </c>
      <c r="AF127" s="67" t="s">
        <v>257</v>
      </c>
      <c r="AG127" s="91" t="s">
        <v>298</v>
      </c>
      <c r="AH127" s="84" t="s">
        <v>109</v>
      </c>
    </row>
    <row r="128" spans="1:34" s="29" customFormat="1" ht="30" customHeight="1" x14ac:dyDescent="0.25">
      <c r="A128" s="130"/>
      <c r="B128" s="212" t="s">
        <v>261</v>
      </c>
      <c r="C128" s="213"/>
      <c r="D128" s="214"/>
      <c r="E128" s="31"/>
      <c r="F128" s="31"/>
      <c r="G128" s="31"/>
      <c r="H128" s="31"/>
      <c r="I128" s="31"/>
      <c r="J128" s="31"/>
      <c r="K128" s="31"/>
      <c r="L128" s="31"/>
      <c r="M128" s="31" t="s">
        <v>20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0">
        <f t="shared" si="86"/>
        <v>1</v>
      </c>
      <c r="AD128" s="32">
        <f t="shared" si="87"/>
        <v>0</v>
      </c>
      <c r="AE128" s="28">
        <f t="shared" si="88"/>
        <v>0</v>
      </c>
      <c r="AF128" s="67" t="s">
        <v>257</v>
      </c>
      <c r="AG128" s="91" t="s">
        <v>298</v>
      </c>
      <c r="AH128" s="84" t="s">
        <v>109</v>
      </c>
    </row>
    <row r="129" spans="1:35" s="29" customFormat="1" ht="30" customHeight="1" x14ac:dyDescent="0.25">
      <c r="A129" s="130"/>
      <c r="B129" s="212" t="s">
        <v>262</v>
      </c>
      <c r="C129" s="213"/>
      <c r="D129" s="214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 t="s">
        <v>20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0">
        <f t="shared" ref="AC129:AC131" si="89">COUNTIF(E129:AB129,"P")</f>
        <v>1</v>
      </c>
      <c r="AD129" s="32">
        <f t="shared" ref="AD129:AD131" si="90">+COUNTIF(E129:AC129,"E")</f>
        <v>0</v>
      </c>
      <c r="AE129" s="28">
        <f t="shared" ref="AE129:AE131" si="91">+AD129/AC129</f>
        <v>0</v>
      </c>
      <c r="AF129" s="67" t="s">
        <v>257</v>
      </c>
      <c r="AG129" s="91" t="s">
        <v>298</v>
      </c>
      <c r="AH129" s="84" t="s">
        <v>109</v>
      </c>
    </row>
    <row r="130" spans="1:35" s="29" customFormat="1" ht="30" customHeight="1" x14ac:dyDescent="0.25">
      <c r="A130" s="130"/>
      <c r="B130" s="98" t="s">
        <v>263</v>
      </c>
      <c r="C130" s="99"/>
      <c r="D130" s="100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 t="s">
        <v>20</v>
      </c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0">
        <f t="shared" si="89"/>
        <v>1</v>
      </c>
      <c r="AD130" s="32">
        <f t="shared" si="90"/>
        <v>0</v>
      </c>
      <c r="AE130" s="28">
        <f t="shared" si="91"/>
        <v>0</v>
      </c>
      <c r="AF130" s="67" t="s">
        <v>257</v>
      </c>
      <c r="AG130" s="91" t="s">
        <v>298</v>
      </c>
      <c r="AH130" s="84" t="s">
        <v>109</v>
      </c>
    </row>
    <row r="131" spans="1:35" s="29" customFormat="1" ht="30" customHeight="1" x14ac:dyDescent="0.25">
      <c r="A131" s="210"/>
      <c r="B131" s="98" t="s">
        <v>264</v>
      </c>
      <c r="C131" s="99"/>
      <c r="D131" s="100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 t="s">
        <v>20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0">
        <f t="shared" si="89"/>
        <v>1</v>
      </c>
      <c r="AD131" s="32">
        <f t="shared" si="90"/>
        <v>0</v>
      </c>
      <c r="AE131" s="28">
        <f t="shared" si="91"/>
        <v>0</v>
      </c>
      <c r="AF131" s="67" t="s">
        <v>257</v>
      </c>
      <c r="AG131" s="91" t="s">
        <v>298</v>
      </c>
      <c r="AH131" s="84" t="s">
        <v>109</v>
      </c>
    </row>
    <row r="132" spans="1:35" s="29" customFormat="1" ht="30" customHeight="1" x14ac:dyDescent="0.25">
      <c r="A132" s="129" t="s">
        <v>268</v>
      </c>
      <c r="B132" s="98" t="s">
        <v>265</v>
      </c>
      <c r="C132" s="99"/>
      <c r="D132" s="100"/>
      <c r="E132" s="31"/>
      <c r="F132" s="31"/>
      <c r="G132" s="31"/>
      <c r="H132" s="31"/>
      <c r="I132" s="31" t="s">
        <v>20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0">
        <f t="shared" ref="AC132:AC139" si="92">COUNTIF(E132:AB132,"P")</f>
        <v>1</v>
      </c>
      <c r="AD132" s="32">
        <f t="shared" ref="AD132:AD139" si="93">+COUNTIF(E132:AC132,"E")</f>
        <v>0</v>
      </c>
      <c r="AE132" s="28">
        <f t="shared" ref="AE132:AE139" si="94">+AD132/AC132</f>
        <v>0</v>
      </c>
      <c r="AF132" s="67" t="s">
        <v>269</v>
      </c>
      <c r="AG132" s="91" t="s">
        <v>298</v>
      </c>
      <c r="AH132" s="84" t="s">
        <v>109</v>
      </c>
    </row>
    <row r="133" spans="1:35" s="29" customFormat="1" ht="30" customHeight="1" x14ac:dyDescent="0.25">
      <c r="A133" s="130"/>
      <c r="B133" s="98" t="s">
        <v>266</v>
      </c>
      <c r="C133" s="99"/>
      <c r="D133" s="100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 t="s">
        <v>20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0">
        <f t="shared" si="92"/>
        <v>1</v>
      </c>
      <c r="AD133" s="32">
        <f t="shared" si="93"/>
        <v>0</v>
      </c>
      <c r="AE133" s="28">
        <f t="shared" si="94"/>
        <v>0</v>
      </c>
      <c r="AF133" s="67" t="s">
        <v>269</v>
      </c>
      <c r="AG133" s="91" t="s">
        <v>298</v>
      </c>
      <c r="AH133" s="84" t="s">
        <v>109</v>
      </c>
    </row>
    <row r="134" spans="1:35" s="29" customFormat="1" ht="30" customHeight="1" x14ac:dyDescent="0.25">
      <c r="A134" s="210"/>
      <c r="B134" s="98" t="s">
        <v>267</v>
      </c>
      <c r="C134" s="99"/>
      <c r="D134" s="100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 t="s">
        <v>20</v>
      </c>
      <c r="V134" s="31"/>
      <c r="W134" s="31"/>
      <c r="X134" s="31"/>
      <c r="Y134" s="31"/>
      <c r="Z134" s="31"/>
      <c r="AA134" s="31"/>
      <c r="AB134" s="31"/>
      <c r="AC134" s="30">
        <f t="shared" si="92"/>
        <v>1</v>
      </c>
      <c r="AD134" s="32">
        <f t="shared" si="93"/>
        <v>0</v>
      </c>
      <c r="AE134" s="28">
        <f t="shared" si="94"/>
        <v>0</v>
      </c>
      <c r="AF134" s="67" t="s">
        <v>269</v>
      </c>
      <c r="AG134" s="91" t="s">
        <v>298</v>
      </c>
      <c r="AH134" s="84" t="s">
        <v>109</v>
      </c>
    </row>
    <row r="135" spans="1:35" s="29" customFormat="1" ht="30" customHeight="1" x14ac:dyDescent="0.25">
      <c r="A135" s="79" t="s">
        <v>272</v>
      </c>
      <c r="B135" s="98" t="s">
        <v>271</v>
      </c>
      <c r="C135" s="99"/>
      <c r="D135" s="100"/>
      <c r="E135" s="31"/>
      <c r="F135" s="31"/>
      <c r="G135" s="31" t="s">
        <v>20</v>
      </c>
      <c r="H135" s="31"/>
      <c r="I135" s="31"/>
      <c r="J135" s="31"/>
      <c r="K135" s="31"/>
      <c r="L135" s="31"/>
      <c r="M135" s="31"/>
      <c r="N135" s="31"/>
      <c r="O135" s="31" t="s">
        <v>20</v>
      </c>
      <c r="P135" s="31"/>
      <c r="Q135" s="31"/>
      <c r="R135" s="31"/>
      <c r="S135" s="31"/>
      <c r="T135" s="31"/>
      <c r="U135" s="31"/>
      <c r="V135" s="31"/>
      <c r="W135" s="31" t="s">
        <v>20</v>
      </c>
      <c r="X135" s="31"/>
      <c r="Y135" s="31"/>
      <c r="Z135" s="31"/>
      <c r="AA135" s="31"/>
      <c r="AB135" s="31"/>
      <c r="AC135" s="30">
        <f t="shared" si="92"/>
        <v>3</v>
      </c>
      <c r="AD135" s="32">
        <f t="shared" si="93"/>
        <v>0</v>
      </c>
      <c r="AE135" s="28">
        <f t="shared" si="94"/>
        <v>0</v>
      </c>
      <c r="AF135" s="67" t="s">
        <v>270</v>
      </c>
      <c r="AG135" s="91" t="s">
        <v>298</v>
      </c>
      <c r="AH135" s="84" t="s">
        <v>109</v>
      </c>
    </row>
    <row r="136" spans="1:35" s="29" customFormat="1" ht="30" customHeight="1" x14ac:dyDescent="0.25">
      <c r="A136" s="129" t="s">
        <v>277</v>
      </c>
      <c r="B136" s="98" t="s">
        <v>273</v>
      </c>
      <c r="C136" s="99"/>
      <c r="D136" s="100"/>
      <c r="E136" s="31"/>
      <c r="F136" s="31"/>
      <c r="G136" s="31" t="s">
        <v>20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0">
        <f t="shared" si="92"/>
        <v>1</v>
      </c>
      <c r="AD136" s="32">
        <f t="shared" si="93"/>
        <v>0</v>
      </c>
      <c r="AE136" s="28">
        <f t="shared" si="94"/>
        <v>0</v>
      </c>
      <c r="AF136" s="67" t="s">
        <v>278</v>
      </c>
      <c r="AG136" s="91" t="s">
        <v>298</v>
      </c>
      <c r="AH136" s="84" t="s">
        <v>109</v>
      </c>
    </row>
    <row r="137" spans="1:35" s="29" customFormat="1" ht="30" customHeight="1" x14ac:dyDescent="0.25">
      <c r="A137" s="130"/>
      <c r="B137" s="98" t="s">
        <v>274</v>
      </c>
      <c r="C137" s="99"/>
      <c r="D137" s="100"/>
      <c r="E137" s="31"/>
      <c r="F137" s="31"/>
      <c r="G137" s="31"/>
      <c r="H137" s="31"/>
      <c r="I137" s="31" t="s">
        <v>20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0">
        <f t="shared" si="92"/>
        <v>1</v>
      </c>
      <c r="AD137" s="32">
        <f t="shared" si="93"/>
        <v>0</v>
      </c>
      <c r="AE137" s="28">
        <f t="shared" si="94"/>
        <v>0</v>
      </c>
      <c r="AF137" s="67" t="s">
        <v>278</v>
      </c>
      <c r="AG137" s="91" t="s">
        <v>298</v>
      </c>
      <c r="AH137" s="84" t="s">
        <v>109</v>
      </c>
    </row>
    <row r="138" spans="1:35" s="29" customFormat="1" ht="30" customHeight="1" x14ac:dyDescent="0.25">
      <c r="A138" s="130"/>
      <c r="B138" s="98" t="s">
        <v>275</v>
      </c>
      <c r="C138" s="99"/>
      <c r="D138" s="100"/>
      <c r="E138" s="31"/>
      <c r="F138" s="31"/>
      <c r="G138" s="31"/>
      <c r="H138" s="31"/>
      <c r="I138" s="31"/>
      <c r="J138" s="31"/>
      <c r="K138" s="31" t="s">
        <v>20</v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0">
        <f t="shared" si="92"/>
        <v>1</v>
      </c>
      <c r="AD138" s="32">
        <f t="shared" si="93"/>
        <v>0</v>
      </c>
      <c r="AE138" s="28">
        <f t="shared" si="94"/>
        <v>0</v>
      </c>
      <c r="AF138" s="67" t="s">
        <v>278</v>
      </c>
      <c r="AG138" s="91" t="s">
        <v>298</v>
      </c>
      <c r="AH138" s="84" t="s">
        <v>109</v>
      </c>
    </row>
    <row r="139" spans="1:35" s="29" customFormat="1" ht="30" customHeight="1" x14ac:dyDescent="0.25">
      <c r="A139" s="210"/>
      <c r="B139" s="98" t="s">
        <v>276</v>
      </c>
      <c r="C139" s="99"/>
      <c r="D139" s="100"/>
      <c r="E139" s="31"/>
      <c r="F139" s="31"/>
      <c r="G139" s="31"/>
      <c r="H139" s="31"/>
      <c r="I139" s="31"/>
      <c r="J139" s="31"/>
      <c r="K139" s="31"/>
      <c r="L139" s="31"/>
      <c r="M139" s="31" t="s">
        <v>20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0">
        <f t="shared" si="92"/>
        <v>1</v>
      </c>
      <c r="AD139" s="32">
        <f t="shared" si="93"/>
        <v>0</v>
      </c>
      <c r="AE139" s="28">
        <f t="shared" si="94"/>
        <v>0</v>
      </c>
      <c r="AF139" s="67" t="s">
        <v>278</v>
      </c>
      <c r="AG139" s="91" t="s">
        <v>298</v>
      </c>
      <c r="AH139" s="84" t="s">
        <v>109</v>
      </c>
    </row>
    <row r="140" spans="1:35" s="29" customFormat="1" ht="24" customHeight="1" x14ac:dyDescent="0.25">
      <c r="A140" s="4"/>
      <c r="B140" s="5"/>
      <c r="C140" s="5"/>
      <c r="D140" s="66"/>
      <c r="E140" s="163" t="s">
        <v>8</v>
      </c>
      <c r="F140" s="164"/>
      <c r="G140" s="163" t="s">
        <v>9</v>
      </c>
      <c r="H140" s="164"/>
      <c r="I140" s="163" t="s">
        <v>10</v>
      </c>
      <c r="J140" s="164"/>
      <c r="K140" s="163" t="s">
        <v>11</v>
      </c>
      <c r="L140" s="164"/>
      <c r="M140" s="163" t="s">
        <v>12</v>
      </c>
      <c r="N140" s="164"/>
      <c r="O140" s="163" t="s">
        <v>13</v>
      </c>
      <c r="P140" s="164"/>
      <c r="Q140" s="163" t="s">
        <v>14</v>
      </c>
      <c r="R140" s="164"/>
      <c r="S140" s="163" t="s">
        <v>15</v>
      </c>
      <c r="T140" s="164"/>
      <c r="U140" s="163" t="s">
        <v>16</v>
      </c>
      <c r="V140" s="164"/>
      <c r="W140" s="163" t="s">
        <v>17</v>
      </c>
      <c r="X140" s="164"/>
      <c r="Y140" s="163" t="s">
        <v>18</v>
      </c>
      <c r="Z140" s="164"/>
      <c r="AA140" s="163" t="s">
        <v>19</v>
      </c>
      <c r="AB140" s="164"/>
      <c r="AC140" s="177" t="s">
        <v>23</v>
      </c>
      <c r="AD140" s="178"/>
      <c r="AE140" s="178"/>
      <c r="AF140" s="178"/>
      <c r="AG140" s="178"/>
      <c r="AH140" s="179"/>
      <c r="AI140" s="2">
        <f>+AC144</f>
        <v>0</v>
      </c>
    </row>
    <row r="141" spans="1:35" s="29" customFormat="1" ht="24" customHeight="1" x14ac:dyDescent="0.25">
      <c r="A141" s="69" t="s">
        <v>24</v>
      </c>
      <c r="B141" s="70"/>
      <c r="C141" s="71"/>
      <c r="D141" s="6" t="s">
        <v>25</v>
      </c>
      <c r="E141" s="161">
        <f>COUNTIF(E10:E91,"P")</f>
        <v>0</v>
      </c>
      <c r="F141" s="162"/>
      <c r="G141" s="161">
        <f>COUNTIF(G10:G91,"P")</f>
        <v>16</v>
      </c>
      <c r="H141" s="162"/>
      <c r="I141" s="161">
        <f>COUNTIF(I10:I91,"P")</f>
        <v>16</v>
      </c>
      <c r="J141" s="162"/>
      <c r="K141" s="161">
        <f>COUNTIF(K10:K91,"P")</f>
        <v>16</v>
      </c>
      <c r="L141" s="162"/>
      <c r="M141" s="161">
        <f>COUNTIF(M10:M91,"P")</f>
        <v>13</v>
      </c>
      <c r="N141" s="162"/>
      <c r="O141" s="161">
        <f>COUNTIF(O10:O91,"P")</f>
        <v>8</v>
      </c>
      <c r="P141" s="162"/>
      <c r="Q141" s="161">
        <f>COUNTIF(Q10:Q139,"P")</f>
        <v>10</v>
      </c>
      <c r="R141" s="162"/>
      <c r="S141" s="161">
        <f>COUNTIF(S10:S139,"P")</f>
        <v>14</v>
      </c>
      <c r="T141" s="162"/>
      <c r="U141" s="161">
        <f>COUNTIF(U10:U139,"P")</f>
        <v>13</v>
      </c>
      <c r="V141" s="162"/>
      <c r="W141" s="161">
        <f>COUNTIF(W10:W91,"P")</f>
        <v>10</v>
      </c>
      <c r="X141" s="162"/>
      <c r="Y141" s="161">
        <f>COUNTIF(Y10:Y91,"P")</f>
        <v>7</v>
      </c>
      <c r="Z141" s="162"/>
      <c r="AA141" s="161">
        <f>COUNTIF(AA10:AA91,"P")</f>
        <v>6</v>
      </c>
      <c r="AB141" s="162"/>
      <c r="AC141" s="159">
        <f>SUM(E141:AB141)</f>
        <v>129</v>
      </c>
      <c r="AD141" s="160"/>
      <c r="AE141" s="7" t="s">
        <v>26</v>
      </c>
      <c r="AF141" s="175">
        <f>AC142/AC141</f>
        <v>0</v>
      </c>
      <c r="AG141" s="82"/>
      <c r="AH141" s="180" t="s">
        <v>27</v>
      </c>
      <c r="AI141" s="2"/>
    </row>
    <row r="142" spans="1:35" s="29" customFormat="1" ht="24" customHeight="1" x14ac:dyDescent="0.25">
      <c r="A142" s="72"/>
      <c r="B142" s="73"/>
      <c r="C142" s="74"/>
      <c r="D142" s="6" t="s">
        <v>28</v>
      </c>
      <c r="E142" s="161">
        <f>COUNTIF(F10:F91,"E")</f>
        <v>0</v>
      </c>
      <c r="F142" s="162"/>
      <c r="G142" s="161">
        <f>COUNTIF(H10:H91,"E")</f>
        <v>0</v>
      </c>
      <c r="H142" s="162"/>
      <c r="I142" s="161">
        <f>COUNTIF(J10:J91,"E")</f>
        <v>0</v>
      </c>
      <c r="J142" s="162"/>
      <c r="K142" s="161">
        <f>COUNTIF(L10:L91,"E")</f>
        <v>0</v>
      </c>
      <c r="L142" s="162"/>
      <c r="M142" s="161">
        <f>COUNTIF(N10:N91,"E")</f>
        <v>0</v>
      </c>
      <c r="N142" s="162"/>
      <c r="O142" s="161">
        <f>COUNTIF(P10:P91,"E")</f>
        <v>0</v>
      </c>
      <c r="P142" s="162"/>
      <c r="Q142" s="161">
        <f>COUNTIF(R10:R139,"E")</f>
        <v>0</v>
      </c>
      <c r="R142" s="162"/>
      <c r="S142" s="161">
        <f>COUNTIF(T10:T139,"E")</f>
        <v>0</v>
      </c>
      <c r="T142" s="162"/>
      <c r="U142" s="161">
        <f>COUNTIF(V10:V139,"E")</f>
        <v>0</v>
      </c>
      <c r="V142" s="162"/>
      <c r="W142" s="161">
        <f>COUNTIF(X10:X91,"E")</f>
        <v>0</v>
      </c>
      <c r="X142" s="162"/>
      <c r="Y142" s="161">
        <f>COUNTIF(Z10:Z91,"E")</f>
        <v>0</v>
      </c>
      <c r="Z142" s="162"/>
      <c r="AA142" s="161">
        <f>COUNTIF(AB10:AB91,"E")</f>
        <v>0</v>
      </c>
      <c r="AB142" s="162"/>
      <c r="AC142" s="159">
        <f>SUM(E142:AB142)</f>
        <v>0</v>
      </c>
      <c r="AD142" s="160"/>
      <c r="AE142" s="7" t="s">
        <v>29</v>
      </c>
      <c r="AF142" s="176"/>
      <c r="AG142" s="83"/>
      <c r="AH142" s="181"/>
    </row>
    <row r="143" spans="1:35" ht="24" customHeight="1" x14ac:dyDescent="0.25">
      <c r="A143" s="72"/>
      <c r="B143" s="73"/>
      <c r="C143" s="74"/>
      <c r="D143" s="6" t="s">
        <v>30</v>
      </c>
      <c r="E143" s="161"/>
      <c r="F143" s="162"/>
      <c r="G143" s="161"/>
      <c r="H143" s="162"/>
      <c r="I143" s="172">
        <v>0.25</v>
      </c>
      <c r="J143" s="173"/>
      <c r="K143" s="161"/>
      <c r="L143" s="162"/>
      <c r="M143" s="161"/>
      <c r="N143" s="162"/>
      <c r="O143" s="172">
        <v>0.25</v>
      </c>
      <c r="P143" s="173"/>
      <c r="Q143" s="161"/>
      <c r="R143" s="162"/>
      <c r="S143" s="161"/>
      <c r="T143" s="162"/>
      <c r="U143" s="172">
        <v>0.25</v>
      </c>
      <c r="V143" s="173"/>
      <c r="W143" s="161"/>
      <c r="X143" s="162"/>
      <c r="Y143" s="161"/>
      <c r="Z143" s="162"/>
      <c r="AA143" s="172">
        <v>0.25</v>
      </c>
      <c r="AB143" s="173"/>
      <c r="AC143" s="161"/>
      <c r="AD143" s="162"/>
      <c r="AE143" s="7"/>
      <c r="AF143" s="8">
        <v>1</v>
      </c>
      <c r="AG143" s="8"/>
      <c r="AH143" s="67"/>
    </row>
    <row r="144" spans="1:35" ht="24" customHeight="1" x14ac:dyDescent="0.25">
      <c r="A144" s="75"/>
      <c r="B144" s="76"/>
      <c r="C144" s="77"/>
      <c r="D144" s="6" t="s">
        <v>31</v>
      </c>
      <c r="E144" s="144" t="e">
        <f>E142/E141</f>
        <v>#DIV/0!</v>
      </c>
      <c r="F144" s="145"/>
      <c r="G144" s="144">
        <f t="shared" ref="G144" si="95">G142/G141</f>
        <v>0</v>
      </c>
      <c r="H144" s="145"/>
      <c r="I144" s="144">
        <f>I142/I141</f>
        <v>0</v>
      </c>
      <c r="J144" s="145"/>
      <c r="K144" s="144">
        <f t="shared" ref="K144" si="96">K142/K141</f>
        <v>0</v>
      </c>
      <c r="L144" s="145"/>
      <c r="M144" s="144">
        <f t="shared" ref="M144" si="97">M142/M141</f>
        <v>0</v>
      </c>
      <c r="N144" s="145"/>
      <c r="O144" s="144">
        <f t="shared" ref="O144" si="98">O142/O141</f>
        <v>0</v>
      </c>
      <c r="P144" s="145"/>
      <c r="Q144" s="144">
        <f t="shared" ref="Q144" si="99">Q142/Q141</f>
        <v>0</v>
      </c>
      <c r="R144" s="145"/>
      <c r="S144" s="144">
        <f t="shared" ref="S144" si="100">S142/S141</f>
        <v>0</v>
      </c>
      <c r="T144" s="145"/>
      <c r="U144" s="144">
        <f t="shared" ref="U144" si="101">U142/U141</f>
        <v>0</v>
      </c>
      <c r="V144" s="145"/>
      <c r="W144" s="144">
        <f t="shared" ref="W144" si="102">W142/W141</f>
        <v>0</v>
      </c>
      <c r="X144" s="145"/>
      <c r="Y144" s="144">
        <f t="shared" ref="Y144" si="103">Y142/Y141</f>
        <v>0</v>
      </c>
      <c r="Z144" s="145"/>
      <c r="AA144" s="144">
        <f t="shared" ref="AA144" si="104">AA142/AA141</f>
        <v>0</v>
      </c>
      <c r="AB144" s="145"/>
      <c r="AC144" s="139">
        <f>AC142/AC141</f>
        <v>0</v>
      </c>
      <c r="AD144" s="139"/>
      <c r="AE144" s="139"/>
      <c r="AF144" s="140" t="s">
        <v>32</v>
      </c>
      <c r="AG144" s="140"/>
      <c r="AH144" s="140"/>
    </row>
    <row r="145" spans="1:35" ht="61.5" customHeight="1" x14ac:dyDescent="0.25">
      <c r="A145" s="9"/>
      <c r="B145" s="10"/>
      <c r="C145" s="10"/>
      <c r="D145" s="11"/>
      <c r="E145" s="141" t="e">
        <f>+(E144+G144+I144)/3</f>
        <v>#DIV/0!</v>
      </c>
      <c r="F145" s="142"/>
      <c r="G145" s="142"/>
      <c r="H145" s="142"/>
      <c r="I145" s="142"/>
      <c r="J145" s="143"/>
      <c r="K145" s="141">
        <f>+(K144+M144+O144)/3</f>
        <v>0</v>
      </c>
      <c r="L145" s="142"/>
      <c r="M145" s="142"/>
      <c r="N145" s="142"/>
      <c r="O145" s="142"/>
      <c r="P145" s="143"/>
      <c r="Q145" s="141">
        <f>+(Q144+S144+U144)/3</f>
        <v>0</v>
      </c>
      <c r="R145" s="142"/>
      <c r="S145" s="142"/>
      <c r="T145" s="142"/>
      <c r="U145" s="142"/>
      <c r="V145" s="143"/>
      <c r="W145" s="141">
        <f>+(W144+Y144+AA144)/3</f>
        <v>0</v>
      </c>
      <c r="X145" s="142"/>
      <c r="Y145" s="142"/>
      <c r="Z145" s="142"/>
      <c r="AA145" s="142"/>
      <c r="AB145" s="143"/>
      <c r="AC145" s="139"/>
      <c r="AD145" s="139"/>
      <c r="AE145" s="139"/>
      <c r="AF145" s="140"/>
      <c r="AG145" s="140"/>
      <c r="AH145" s="140"/>
    </row>
    <row r="146" spans="1:35" ht="75.75" customHeight="1" x14ac:dyDescent="0.25">
      <c r="A146" s="165"/>
      <c r="B146" s="12"/>
      <c r="C146" s="12"/>
      <c r="D146" s="13"/>
      <c r="E146" s="166" t="s">
        <v>33</v>
      </c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8"/>
      <c r="S146" s="166" t="s">
        <v>302</v>
      </c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8"/>
      <c r="AE146" s="151" t="s">
        <v>34</v>
      </c>
      <c r="AF146" s="152"/>
      <c r="AG146" s="85"/>
      <c r="AH146" s="14" t="s">
        <v>35</v>
      </c>
    </row>
    <row r="147" spans="1:35" ht="110.25" customHeight="1" x14ac:dyDescent="0.25">
      <c r="A147" s="165"/>
      <c r="B147" s="12"/>
      <c r="C147" s="12"/>
      <c r="D147" s="13"/>
      <c r="E147" s="153" t="s">
        <v>301</v>
      </c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5"/>
      <c r="S147" s="156" t="s">
        <v>300</v>
      </c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8"/>
      <c r="AE147" s="131" t="s">
        <v>303</v>
      </c>
      <c r="AF147" s="132"/>
      <c r="AG147" s="86"/>
      <c r="AH147" s="64">
        <v>44592</v>
      </c>
    </row>
    <row r="148" spans="1:35" ht="24" customHeight="1" x14ac:dyDescent="0.25">
      <c r="A148" s="165"/>
      <c r="B148" s="12"/>
      <c r="C148" s="12"/>
      <c r="D148" s="13"/>
      <c r="E148" s="156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8"/>
      <c r="S148" s="156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8"/>
      <c r="AE148" s="131"/>
      <c r="AF148" s="132"/>
      <c r="AG148" s="86"/>
      <c r="AH148" s="64"/>
      <c r="AI148" s="29"/>
    </row>
    <row r="149" spans="1:35" ht="24" customHeight="1" x14ac:dyDescent="0.25">
      <c r="A149" s="165"/>
      <c r="B149" s="12"/>
      <c r="C149" s="12"/>
      <c r="D149" s="13"/>
      <c r="E149" s="156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8"/>
      <c r="S149" s="156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8"/>
      <c r="AE149" s="131"/>
      <c r="AF149" s="132"/>
      <c r="AG149" s="86"/>
      <c r="AH149" s="64"/>
    </row>
    <row r="150" spans="1:35" ht="24" customHeight="1" x14ac:dyDescent="0.25">
      <c r="A150" s="165"/>
      <c r="B150" s="12"/>
      <c r="C150" s="12"/>
      <c r="D150" s="13"/>
      <c r="E150" s="169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1"/>
      <c r="S150" s="133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34"/>
      <c r="AE150" s="133"/>
      <c r="AF150" s="134"/>
      <c r="AG150" s="81"/>
      <c r="AH150" s="30"/>
    </row>
    <row r="151" spans="1:35" ht="24" customHeight="1" x14ac:dyDescent="0.25">
      <c r="A151" s="15" t="s">
        <v>36</v>
      </c>
      <c r="B151" s="16" t="s">
        <v>37</v>
      </c>
      <c r="C151" s="17"/>
      <c r="D151" s="17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80"/>
      <c r="AH151" s="3"/>
    </row>
    <row r="152" spans="1:35" ht="24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35" ht="24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35" ht="24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35" ht="24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35" ht="24" customHeight="1" x14ac:dyDescent="0.25">
      <c r="AE156" s="1"/>
      <c r="AH156" s="1"/>
    </row>
    <row r="157" spans="1:35" ht="24" customHeight="1" x14ac:dyDescent="0.25">
      <c r="A157" s="19"/>
      <c r="B157" s="19"/>
      <c r="C157" s="19"/>
      <c r="D157" s="19"/>
      <c r="AE157" s="1"/>
      <c r="AH157" s="1"/>
    </row>
  </sheetData>
  <mergeCells count="294">
    <mergeCell ref="A122:A124"/>
    <mergeCell ref="B115:D115"/>
    <mergeCell ref="B116:D116"/>
    <mergeCell ref="B108:D108"/>
    <mergeCell ref="B109:D109"/>
    <mergeCell ref="B139:D139"/>
    <mergeCell ref="B132:D132"/>
    <mergeCell ref="B133:D133"/>
    <mergeCell ref="B134:D134"/>
    <mergeCell ref="B135:D135"/>
    <mergeCell ref="B136:D136"/>
    <mergeCell ref="B137:D137"/>
    <mergeCell ref="B138:D138"/>
    <mergeCell ref="A132:A134"/>
    <mergeCell ref="A136:A139"/>
    <mergeCell ref="B126:D126"/>
    <mergeCell ref="B112:D112"/>
    <mergeCell ref="B113:D113"/>
    <mergeCell ref="B114:D114"/>
    <mergeCell ref="B98:D98"/>
    <mergeCell ref="B99:D99"/>
    <mergeCell ref="B100:D100"/>
    <mergeCell ref="B124:D124"/>
    <mergeCell ref="B123:D123"/>
    <mergeCell ref="B88:D88"/>
    <mergeCell ref="B87:D87"/>
    <mergeCell ref="B93:D93"/>
    <mergeCell ref="A98:A100"/>
    <mergeCell ref="A101:A103"/>
    <mergeCell ref="A104:A108"/>
    <mergeCell ref="A109:A111"/>
    <mergeCell ref="I142:J142"/>
    <mergeCell ref="B127:D127"/>
    <mergeCell ref="B128:D128"/>
    <mergeCell ref="A125:A131"/>
    <mergeCell ref="B117:D117"/>
    <mergeCell ref="B118:D118"/>
    <mergeCell ref="B119:D119"/>
    <mergeCell ref="B120:D120"/>
    <mergeCell ref="B122:D122"/>
    <mergeCell ref="A113:A115"/>
    <mergeCell ref="A116:A118"/>
    <mergeCell ref="B121:D121"/>
    <mergeCell ref="A119:A121"/>
    <mergeCell ref="B129:D129"/>
    <mergeCell ref="B130:D130"/>
    <mergeCell ref="B131:D131"/>
    <mergeCell ref="B125:D125"/>
    <mergeCell ref="M143:N143"/>
    <mergeCell ref="G142:H142"/>
    <mergeCell ref="B52:D52"/>
    <mergeCell ref="B49:D49"/>
    <mergeCell ref="B110:D110"/>
    <mergeCell ref="B111:D111"/>
    <mergeCell ref="B72:D72"/>
    <mergeCell ref="B73:D73"/>
    <mergeCell ref="B74:D74"/>
    <mergeCell ref="B61:D61"/>
    <mergeCell ref="B86:D86"/>
    <mergeCell ref="B84:D84"/>
    <mergeCell ref="B85:D85"/>
    <mergeCell ref="B71:D71"/>
    <mergeCell ref="B62:D62"/>
    <mergeCell ref="B101:D101"/>
    <mergeCell ref="B102:D102"/>
    <mergeCell ref="B103:D103"/>
    <mergeCell ref="B104:D104"/>
    <mergeCell ref="B105:D105"/>
    <mergeCell ref="B106:D106"/>
    <mergeCell ref="B107:D107"/>
    <mergeCell ref="B51:D51"/>
    <mergeCell ref="B89:D89"/>
    <mergeCell ref="B9:D9"/>
    <mergeCell ref="B15:D15"/>
    <mergeCell ref="B16:D16"/>
    <mergeCell ref="B17:D17"/>
    <mergeCell ref="B38:D38"/>
    <mergeCell ref="A95:A97"/>
    <mergeCell ref="B95:D95"/>
    <mergeCell ref="B96:D96"/>
    <mergeCell ref="B97:D97"/>
    <mergeCell ref="B47:D47"/>
    <mergeCell ref="B41:D41"/>
    <mergeCell ref="B67:D67"/>
    <mergeCell ref="B42:D42"/>
    <mergeCell ref="B44:D44"/>
    <mergeCell ref="B45:D45"/>
    <mergeCell ref="B46:D46"/>
    <mergeCell ref="B50:D50"/>
    <mergeCell ref="B60:D60"/>
    <mergeCell ref="A10:A14"/>
    <mergeCell ref="B31:D31"/>
    <mergeCell ref="B37:D37"/>
    <mergeCell ref="B33:D33"/>
    <mergeCell ref="B36:D36"/>
    <mergeCell ref="B34:D34"/>
    <mergeCell ref="S8:S9"/>
    <mergeCell ref="AH6:AH9"/>
    <mergeCell ref="M7:N7"/>
    <mergeCell ref="L8:L9"/>
    <mergeCell ref="J8:J9"/>
    <mergeCell ref="K8:K9"/>
    <mergeCell ref="Z8:Z9"/>
    <mergeCell ref="W7:X7"/>
    <mergeCell ref="Y7:Z7"/>
    <mergeCell ref="AA7:AB7"/>
    <mergeCell ref="U7:V7"/>
    <mergeCell ref="AA8:AA9"/>
    <mergeCell ref="M8:M9"/>
    <mergeCell ref="O8:O9"/>
    <mergeCell ref="T8:T9"/>
    <mergeCell ref="A5:AH5"/>
    <mergeCell ref="A6:D8"/>
    <mergeCell ref="E6:J6"/>
    <mergeCell ref="K6:P6"/>
    <mergeCell ref="Q6:V6"/>
    <mergeCell ref="W6:AB6"/>
    <mergeCell ref="AC6:AE7"/>
    <mergeCell ref="A1:B4"/>
    <mergeCell ref="O7:P7"/>
    <mergeCell ref="Q7:R7"/>
    <mergeCell ref="S7:T7"/>
    <mergeCell ref="P8:P9"/>
    <mergeCell ref="V8:V9"/>
    <mergeCell ref="W8:W9"/>
    <mergeCell ref="X8:X9"/>
    <mergeCell ref="Y8:Y9"/>
    <mergeCell ref="Q8:Q9"/>
    <mergeCell ref="R8:R9"/>
    <mergeCell ref="AB8:AB9"/>
    <mergeCell ref="E7:F7"/>
    <mergeCell ref="G7:H7"/>
    <mergeCell ref="I7:J7"/>
    <mergeCell ref="K7:L7"/>
    <mergeCell ref="AG6:AG9"/>
    <mergeCell ref="O142:P142"/>
    <mergeCell ref="O141:P141"/>
    <mergeCell ref="E141:F141"/>
    <mergeCell ref="G141:H141"/>
    <mergeCell ref="AA144:AB144"/>
    <mergeCell ref="W143:X143"/>
    <mergeCell ref="AF141:AF142"/>
    <mergeCell ref="K141:L141"/>
    <mergeCell ref="W140:X140"/>
    <mergeCell ref="Y140:Z140"/>
    <mergeCell ref="AC140:AH140"/>
    <mergeCell ref="AH141:AH142"/>
    <mergeCell ref="M142:N142"/>
    <mergeCell ref="U143:V143"/>
    <mergeCell ref="AA140:AB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K142:L142"/>
    <mergeCell ref="U140:V140"/>
    <mergeCell ref="Q143:R143"/>
    <mergeCell ref="K143:L143"/>
    <mergeCell ref="A146:A150"/>
    <mergeCell ref="E146:R146"/>
    <mergeCell ref="S146:AD146"/>
    <mergeCell ref="E150:R150"/>
    <mergeCell ref="AA143:AB143"/>
    <mergeCell ref="AC143:AD143"/>
    <mergeCell ref="E144:F144"/>
    <mergeCell ref="G144:H144"/>
    <mergeCell ref="I144:J144"/>
    <mergeCell ref="K144:L144"/>
    <mergeCell ref="M144:N144"/>
    <mergeCell ref="O144:P144"/>
    <mergeCell ref="E143:F143"/>
    <mergeCell ref="G143:H143"/>
    <mergeCell ref="I143:J143"/>
    <mergeCell ref="Y143:Z143"/>
    <mergeCell ref="E149:R149"/>
    <mergeCell ref="S149:AD149"/>
    <mergeCell ref="O143:P143"/>
    <mergeCell ref="S150:AD150"/>
    <mergeCell ref="I141:J141"/>
    <mergeCell ref="AE146:AF146"/>
    <mergeCell ref="E147:R147"/>
    <mergeCell ref="S147:AD147"/>
    <mergeCell ref="AE147:AF147"/>
    <mergeCell ref="E148:R148"/>
    <mergeCell ref="S148:AD148"/>
    <mergeCell ref="AE148:AF148"/>
    <mergeCell ref="AC142:AD142"/>
    <mergeCell ref="AA141:AB141"/>
    <mergeCell ref="AC141:AD141"/>
    <mergeCell ref="S142:T142"/>
    <mergeCell ref="U142:V142"/>
    <mergeCell ref="W142:X142"/>
    <mergeCell ref="Y142:Z142"/>
    <mergeCell ref="AA142:AB142"/>
    <mergeCell ref="Q141:R141"/>
    <mergeCell ref="S141:T141"/>
    <mergeCell ref="U141:V141"/>
    <mergeCell ref="W141:X141"/>
    <mergeCell ref="Y141:Z141"/>
    <mergeCell ref="E142:F142"/>
    <mergeCell ref="S143:T143"/>
    <mergeCell ref="Q142:R142"/>
    <mergeCell ref="M141:N141"/>
    <mergeCell ref="AE149:AF149"/>
    <mergeCell ref="AE150:AF150"/>
    <mergeCell ref="E8:E9"/>
    <mergeCell ref="F8:F9"/>
    <mergeCell ref="G8:G9"/>
    <mergeCell ref="H8:H9"/>
    <mergeCell ref="AC144:AE145"/>
    <mergeCell ref="AF144:AH145"/>
    <mergeCell ref="E145:J145"/>
    <mergeCell ref="K145:P145"/>
    <mergeCell ref="Q145:V145"/>
    <mergeCell ref="W145:AB145"/>
    <mergeCell ref="Q144:R144"/>
    <mergeCell ref="S144:T144"/>
    <mergeCell ref="U144:V144"/>
    <mergeCell ref="W144:X144"/>
    <mergeCell ref="Y144:Z144"/>
    <mergeCell ref="AC8:AC9"/>
    <mergeCell ref="AD8:AD9"/>
    <mergeCell ref="AE8:AE9"/>
    <mergeCell ref="AF6:AF9"/>
    <mergeCell ref="U8:U9"/>
    <mergeCell ref="N8:N9"/>
    <mergeCell ref="I8:I9"/>
    <mergeCell ref="B69:D69"/>
    <mergeCell ref="B55:D55"/>
    <mergeCell ref="B64:D64"/>
    <mergeCell ref="B13:D13"/>
    <mergeCell ref="B10:D10"/>
    <mergeCell ref="B24:D24"/>
    <mergeCell ref="B23:D23"/>
    <mergeCell ref="B11:D11"/>
    <mergeCell ref="B12:D12"/>
    <mergeCell ref="B18:D18"/>
    <mergeCell ref="B25:D25"/>
    <mergeCell ref="B28:D28"/>
    <mergeCell ref="B21:D21"/>
    <mergeCell ref="B26:D26"/>
    <mergeCell ref="B27:D27"/>
    <mergeCell ref="B58:D58"/>
    <mergeCell ref="B59:D59"/>
    <mergeCell ref="B65:D65"/>
    <mergeCell ref="B29:D29"/>
    <mergeCell ref="B35:D35"/>
    <mergeCell ref="A15:A17"/>
    <mergeCell ref="B22:D22"/>
    <mergeCell ref="A18:A20"/>
    <mergeCell ref="B20:D20"/>
    <mergeCell ref="A63:A89"/>
    <mergeCell ref="B39:D39"/>
    <mergeCell ref="A42:A44"/>
    <mergeCell ref="B30:D30"/>
    <mergeCell ref="B32:D32"/>
    <mergeCell ref="B40:D40"/>
    <mergeCell ref="A47:A54"/>
    <mergeCell ref="B53:D53"/>
    <mergeCell ref="B54:D54"/>
    <mergeCell ref="B56:D56"/>
    <mergeCell ref="B75:D75"/>
    <mergeCell ref="B76:D76"/>
    <mergeCell ref="B79:D79"/>
    <mergeCell ref="B66:D66"/>
    <mergeCell ref="B68:D68"/>
    <mergeCell ref="B70:D70"/>
    <mergeCell ref="C1:AH1"/>
    <mergeCell ref="C2:AF4"/>
    <mergeCell ref="B48:D48"/>
    <mergeCell ref="B90:D90"/>
    <mergeCell ref="A90:A94"/>
    <mergeCell ref="B94:D94"/>
    <mergeCell ref="A58:A60"/>
    <mergeCell ref="A21:A37"/>
    <mergeCell ref="B19:D19"/>
    <mergeCell ref="A55:A57"/>
    <mergeCell ref="A45:A46"/>
    <mergeCell ref="A38:A41"/>
    <mergeCell ref="B92:D92"/>
    <mergeCell ref="B57:D57"/>
    <mergeCell ref="B77:D77"/>
    <mergeCell ref="B78:D78"/>
    <mergeCell ref="B43:D43"/>
    <mergeCell ref="B80:D80"/>
    <mergeCell ref="B81:D81"/>
    <mergeCell ref="B82:D82"/>
    <mergeCell ref="B83:D83"/>
    <mergeCell ref="B91:D91"/>
    <mergeCell ref="B63:D63"/>
  </mergeCells>
  <conditionalFormatting sqref="E8 E58:F59 F57 E42:E44 M10:M24 Q10:Q24 U10:U24 O10:O24 W10:W24 E10:F24 I10:I24 S10:S24 Z17 O45:O59 S45:S59 U45:U59 M45:M59 I45:I59 E45:F56 K55:K59 Q45:Q59 W45:W59 K61:K62 AA61:AA62 M61:M86 U61:U86 W61:W86 O61:O86 Q61:Q86 S61:S86 I61:I86 E61:F86 E88:F91 I88:I139 M88:M139 U88:U139 W88:W139 O88:O139 Q88:Q139 S88:S139 E95:F139 Y92:Y139 E28:F41 Q28:Q41 I28:I41 O28:O41 S28:S41 U28:U41 M28:M41 W28:W41">
    <cfRule type="cellIs" dxfId="228" priority="1005" stopIfTrue="1" operator="equal">
      <formula>"""P"""</formula>
    </cfRule>
  </conditionalFormatting>
  <conditionalFormatting sqref="E58:AB59 F57:AB57 E42:E44 AB42:AB44 E10:AB24 E45:AB56 K55:K59 Q55:Q59 W55:W59 Z61:AB62 J60:J62 E61:X62 E63:AB86 E88:AB91 N92:O94 K92:L94 Q92:AB94 E95:AB139 J92:J139 P92:P139 E28:AB41">
    <cfRule type="cellIs" dxfId="227" priority="1003" stopIfTrue="1" operator="equal">
      <formula>"P"</formula>
    </cfRule>
    <cfRule type="cellIs" dxfId="226" priority="1004" stopIfTrue="1" operator="equal">
      <formula>"E"</formula>
    </cfRule>
  </conditionalFormatting>
  <conditionalFormatting sqref="I39:I41">
    <cfRule type="cellIs" dxfId="225" priority="885" stopIfTrue="1" operator="equal">
      <formula>"P"</formula>
    </cfRule>
    <cfRule type="cellIs" dxfId="224" priority="886" stopIfTrue="1" operator="equal">
      <formula>"E"</formula>
    </cfRule>
  </conditionalFormatting>
  <conditionalFormatting sqref="X39:X41">
    <cfRule type="cellIs" dxfId="223" priority="883" stopIfTrue="1" operator="equal">
      <formula>"P"</formula>
    </cfRule>
    <cfRule type="cellIs" dxfId="222" priority="884" stopIfTrue="1" operator="equal">
      <formula>"E"</formula>
    </cfRule>
  </conditionalFormatting>
  <conditionalFormatting sqref="N65:O86 K65:L86 Q65:AB86 E65:I86">
    <cfRule type="cellIs" dxfId="221" priority="875" stopIfTrue="1" operator="equal">
      <formula>"P"</formula>
    </cfRule>
    <cfRule type="cellIs" dxfId="220" priority="876" stopIfTrue="1" operator="equal">
      <formula>"E"</formula>
    </cfRule>
  </conditionalFormatting>
  <conditionalFormatting sqref="W46:W54">
    <cfRule type="cellIs" dxfId="219" priority="731" stopIfTrue="1" operator="equal">
      <formula>"P"</formula>
    </cfRule>
    <cfRule type="cellIs" dxfId="218" priority="732" stopIfTrue="1" operator="equal">
      <formula>"E"</formula>
    </cfRule>
  </conditionalFormatting>
  <conditionalFormatting sqref="J65:J86">
    <cfRule type="cellIs" dxfId="217" priority="855" stopIfTrue="1" operator="equal">
      <formula>"P"</formula>
    </cfRule>
    <cfRule type="cellIs" dxfId="216" priority="856" stopIfTrue="1" operator="equal">
      <formula>"E"</formula>
    </cfRule>
  </conditionalFormatting>
  <conditionalFormatting sqref="P65:P86">
    <cfRule type="cellIs" dxfId="215" priority="853" stopIfTrue="1" operator="equal">
      <formula>"P"</formula>
    </cfRule>
    <cfRule type="cellIs" dxfId="214" priority="854" stopIfTrue="1" operator="equal">
      <formula>"E"</formula>
    </cfRule>
  </conditionalFormatting>
  <conditionalFormatting sqref="F8:AD8">
    <cfRule type="cellIs" dxfId="213" priority="802" stopIfTrue="1" operator="equal">
      <formula>"""P"""</formula>
    </cfRule>
  </conditionalFormatting>
  <conditionalFormatting sqref="I25:I27 M25:M27 Q25:Q27 U25:U27 O25:O27 S25:S27 W25:W27 E25:F27">
    <cfRule type="cellIs" dxfId="212" priority="787" stopIfTrue="1" operator="equal">
      <formula>"""P"""</formula>
    </cfRule>
  </conditionalFormatting>
  <conditionalFormatting sqref="E26:AB26 E25:F25 H25:AB25 E27:F27 H27:AB27">
    <cfRule type="cellIs" dxfId="211" priority="785" stopIfTrue="1" operator="equal">
      <formula>"P"</formula>
    </cfRule>
    <cfRule type="cellIs" dxfId="210" priority="786" stopIfTrue="1" operator="equal">
      <formula>"E"</formula>
    </cfRule>
  </conditionalFormatting>
  <conditionalFormatting sqref="W60 O60 Q60 I60 F60">
    <cfRule type="cellIs" dxfId="209" priority="775" stopIfTrue="1" operator="equal">
      <formula>"""P"""</formula>
    </cfRule>
  </conditionalFormatting>
  <conditionalFormatting sqref="F60:L60 T60 AB60 N60:R60 V60:Z60">
    <cfRule type="cellIs" dxfId="208" priority="773" stopIfTrue="1" operator="equal">
      <formula>"P"</formula>
    </cfRule>
    <cfRule type="cellIs" dxfId="207" priority="774" stopIfTrue="1" operator="equal">
      <formula>"E"</formula>
    </cfRule>
  </conditionalFormatting>
  <conditionalFormatting sqref="K60:L60 N60:O60 F60:I60 Q60:R60 T60 AB60 V60:Z60">
    <cfRule type="cellIs" dxfId="206" priority="771" stopIfTrue="1" operator="equal">
      <formula>"P"</formula>
    </cfRule>
    <cfRule type="cellIs" dxfId="205" priority="772" stopIfTrue="1" operator="equal">
      <formula>"E"</formula>
    </cfRule>
  </conditionalFormatting>
  <conditionalFormatting sqref="P60">
    <cfRule type="cellIs" dxfId="204" priority="767" stopIfTrue="1" operator="equal">
      <formula>"P"</formula>
    </cfRule>
    <cfRule type="cellIs" dxfId="203" priority="768" stopIfTrue="1" operator="equal">
      <formula>"E"</formula>
    </cfRule>
  </conditionalFormatting>
  <conditionalFormatting sqref="I45">
    <cfRule type="cellIs" dxfId="202" priority="756" stopIfTrue="1" operator="equal">
      <formula>"""P"""</formula>
    </cfRule>
  </conditionalFormatting>
  <conditionalFormatting sqref="I45">
    <cfRule type="cellIs" dxfId="201" priority="754" stopIfTrue="1" operator="equal">
      <formula>"P"</formula>
    </cfRule>
    <cfRule type="cellIs" dxfId="200" priority="755" stopIfTrue="1" operator="equal">
      <formula>"E"</formula>
    </cfRule>
  </conditionalFormatting>
  <conditionalFormatting sqref="O45">
    <cfRule type="cellIs" dxfId="199" priority="753" stopIfTrue="1" operator="equal">
      <formula>"""P"""</formula>
    </cfRule>
  </conditionalFormatting>
  <conditionalFormatting sqref="O45">
    <cfRule type="cellIs" dxfId="198" priority="751" stopIfTrue="1" operator="equal">
      <formula>"P"</formula>
    </cfRule>
    <cfRule type="cellIs" dxfId="197" priority="752" stopIfTrue="1" operator="equal">
      <formula>"E"</formula>
    </cfRule>
  </conditionalFormatting>
  <conditionalFormatting sqref="U45">
    <cfRule type="cellIs" dxfId="196" priority="750" stopIfTrue="1" operator="equal">
      <formula>"""P"""</formula>
    </cfRule>
  </conditionalFormatting>
  <conditionalFormatting sqref="U45">
    <cfRule type="cellIs" dxfId="195" priority="748" stopIfTrue="1" operator="equal">
      <formula>"P"</formula>
    </cfRule>
    <cfRule type="cellIs" dxfId="194" priority="749" stopIfTrue="1" operator="equal">
      <formula>"E"</formula>
    </cfRule>
  </conditionalFormatting>
  <conditionalFormatting sqref="AA45">
    <cfRule type="cellIs" dxfId="193" priority="747" stopIfTrue="1" operator="equal">
      <formula>"""P"""</formula>
    </cfRule>
  </conditionalFormatting>
  <conditionalFormatting sqref="AA45">
    <cfRule type="cellIs" dxfId="192" priority="746" stopIfTrue="1" operator="equal">
      <formula>"""P"""</formula>
    </cfRule>
  </conditionalFormatting>
  <conditionalFormatting sqref="AA45">
    <cfRule type="cellIs" dxfId="191" priority="744" stopIfTrue="1" operator="equal">
      <formula>"P"</formula>
    </cfRule>
    <cfRule type="cellIs" dxfId="190" priority="745" stopIfTrue="1" operator="equal">
      <formula>"E"</formula>
    </cfRule>
  </conditionalFormatting>
  <conditionalFormatting sqref="E46:E54">
    <cfRule type="cellIs" dxfId="189" priority="743" stopIfTrue="1" operator="equal">
      <formula>"""P"""</formula>
    </cfRule>
  </conditionalFormatting>
  <conditionalFormatting sqref="E46:E54">
    <cfRule type="cellIs" dxfId="188" priority="741" stopIfTrue="1" operator="equal">
      <formula>"P"</formula>
    </cfRule>
    <cfRule type="cellIs" dxfId="187" priority="742" stopIfTrue="1" operator="equal">
      <formula>"E"</formula>
    </cfRule>
  </conditionalFormatting>
  <conditionalFormatting sqref="K46:K54">
    <cfRule type="cellIs" dxfId="186" priority="740" stopIfTrue="1" operator="equal">
      <formula>"""P"""</formula>
    </cfRule>
  </conditionalFormatting>
  <conditionalFormatting sqref="K46:K54">
    <cfRule type="cellIs" dxfId="185" priority="739" stopIfTrue="1" operator="equal">
      <formula>"""P"""</formula>
    </cfRule>
  </conditionalFormatting>
  <conditionalFormatting sqref="K46:K54">
    <cfRule type="cellIs" dxfId="184" priority="737" stopIfTrue="1" operator="equal">
      <formula>"P"</formula>
    </cfRule>
    <cfRule type="cellIs" dxfId="183" priority="738" stopIfTrue="1" operator="equal">
      <formula>"E"</formula>
    </cfRule>
  </conditionalFormatting>
  <conditionalFormatting sqref="Q46:Q54">
    <cfRule type="cellIs" dxfId="182" priority="736" stopIfTrue="1" operator="equal">
      <formula>"""P"""</formula>
    </cfRule>
  </conditionalFormatting>
  <conditionalFormatting sqref="Q46:Q54">
    <cfRule type="cellIs" dxfId="181" priority="734" stopIfTrue="1" operator="equal">
      <formula>"P"</formula>
    </cfRule>
    <cfRule type="cellIs" dxfId="180" priority="735" stopIfTrue="1" operator="equal">
      <formula>"E"</formula>
    </cfRule>
  </conditionalFormatting>
  <conditionalFormatting sqref="W46:W54">
    <cfRule type="cellIs" dxfId="179" priority="733" stopIfTrue="1" operator="equal">
      <formula>"""P"""</formula>
    </cfRule>
  </conditionalFormatting>
  <conditionalFormatting sqref="E58:E59">
    <cfRule type="cellIs" dxfId="178" priority="687" stopIfTrue="1" operator="equal">
      <formula>"""P"""</formula>
    </cfRule>
  </conditionalFormatting>
  <conditionalFormatting sqref="E58:E59">
    <cfRule type="cellIs" dxfId="177" priority="686" stopIfTrue="1" operator="equal">
      <formula>"""P"""</formula>
    </cfRule>
  </conditionalFormatting>
  <conditionalFormatting sqref="E58:E59">
    <cfRule type="cellIs" dxfId="176" priority="684" stopIfTrue="1" operator="equal">
      <formula>"P"</formula>
    </cfRule>
    <cfRule type="cellIs" dxfId="175" priority="685" stopIfTrue="1" operator="equal">
      <formula>"E"</formula>
    </cfRule>
  </conditionalFormatting>
  <conditionalFormatting sqref="G55:G59">
    <cfRule type="cellIs" dxfId="174" priority="635" stopIfTrue="1" operator="equal">
      <formula>"""P"""</formula>
    </cfRule>
  </conditionalFormatting>
  <conditionalFormatting sqref="G55:G59">
    <cfRule type="cellIs" dxfId="173" priority="634" stopIfTrue="1" operator="equal">
      <formula>"""P"""</formula>
    </cfRule>
  </conditionalFormatting>
  <conditionalFormatting sqref="G55:G59">
    <cfRule type="cellIs" dxfId="172" priority="633" stopIfTrue="1" operator="equal">
      <formula>"""P"""</formula>
    </cfRule>
  </conditionalFormatting>
  <conditionalFormatting sqref="G55:G59">
    <cfRule type="cellIs" dxfId="171" priority="631" stopIfTrue="1" operator="equal">
      <formula>"P"</formula>
    </cfRule>
    <cfRule type="cellIs" dxfId="170" priority="632" stopIfTrue="1" operator="equal">
      <formula>"E"</formula>
    </cfRule>
  </conditionalFormatting>
  <conditionalFormatting sqref="M55:M59">
    <cfRule type="cellIs" dxfId="169" priority="630" stopIfTrue="1" operator="equal">
      <formula>"""P"""</formula>
    </cfRule>
  </conditionalFormatting>
  <conditionalFormatting sqref="M55:M59">
    <cfRule type="cellIs" dxfId="168" priority="629" stopIfTrue="1" operator="equal">
      <formula>"""P"""</formula>
    </cfRule>
  </conditionalFormatting>
  <conditionalFormatting sqref="M55:M59">
    <cfRule type="cellIs" dxfId="167" priority="628" stopIfTrue="1" operator="equal">
      <formula>"""P"""</formula>
    </cfRule>
  </conditionalFormatting>
  <conditionalFormatting sqref="M55:M59">
    <cfRule type="cellIs" dxfId="166" priority="626" stopIfTrue="1" operator="equal">
      <formula>"P"</formula>
    </cfRule>
    <cfRule type="cellIs" dxfId="165" priority="627" stopIfTrue="1" operator="equal">
      <formula>"E"</formula>
    </cfRule>
  </conditionalFormatting>
  <conditionalFormatting sqref="S55:S59">
    <cfRule type="cellIs" dxfId="164" priority="625" stopIfTrue="1" operator="equal">
      <formula>"""P"""</formula>
    </cfRule>
  </conditionalFormatting>
  <conditionalFormatting sqref="S55:S59">
    <cfRule type="cellIs" dxfId="163" priority="624" stopIfTrue="1" operator="equal">
      <formula>"""P"""</formula>
    </cfRule>
  </conditionalFormatting>
  <conditionalFormatting sqref="S55:S59">
    <cfRule type="cellIs" dxfId="162" priority="623" stopIfTrue="1" operator="equal">
      <formula>"""P"""</formula>
    </cfRule>
  </conditionalFormatting>
  <conditionalFormatting sqref="S55:S59">
    <cfRule type="cellIs" dxfId="161" priority="621" stopIfTrue="1" operator="equal">
      <formula>"P"</formula>
    </cfRule>
    <cfRule type="cellIs" dxfId="160" priority="622" stopIfTrue="1" operator="equal">
      <formula>"E"</formula>
    </cfRule>
  </conditionalFormatting>
  <conditionalFormatting sqref="Y55:Y59">
    <cfRule type="cellIs" dxfId="159" priority="620" stopIfTrue="1" operator="equal">
      <formula>"""P"""</formula>
    </cfRule>
  </conditionalFormatting>
  <conditionalFormatting sqref="Y55:Y59">
    <cfRule type="cellIs" dxfId="158" priority="619" stopIfTrue="1" operator="equal">
      <formula>"""P"""</formula>
    </cfRule>
  </conditionalFormatting>
  <conditionalFormatting sqref="Y55:Y59">
    <cfRule type="cellIs" dxfId="157" priority="618" stopIfTrue="1" operator="equal">
      <formula>"""P"""</formula>
    </cfRule>
  </conditionalFormatting>
  <conditionalFormatting sqref="Y55:Y59">
    <cfRule type="cellIs" dxfId="156" priority="616" stopIfTrue="1" operator="equal">
      <formula>"P"</formula>
    </cfRule>
    <cfRule type="cellIs" dxfId="155" priority="617" stopIfTrue="1" operator="equal">
      <formula>"E"</formula>
    </cfRule>
  </conditionalFormatting>
  <conditionalFormatting sqref="E65:E76">
    <cfRule type="cellIs" dxfId="154" priority="615" stopIfTrue="1" operator="equal">
      <formula>"""P"""</formula>
    </cfRule>
  </conditionalFormatting>
  <conditionalFormatting sqref="E65:E76">
    <cfRule type="cellIs" dxfId="153" priority="614" stopIfTrue="1" operator="equal">
      <formula>"""P"""</formula>
    </cfRule>
  </conditionalFormatting>
  <conditionalFormatting sqref="E65:E76">
    <cfRule type="cellIs" dxfId="152" priority="613" stopIfTrue="1" operator="equal">
      <formula>"""P"""</formula>
    </cfRule>
  </conditionalFormatting>
  <conditionalFormatting sqref="E65:E76">
    <cfRule type="cellIs" dxfId="151" priority="611" stopIfTrue="1" operator="equal">
      <formula>"P"</formula>
    </cfRule>
    <cfRule type="cellIs" dxfId="150" priority="612" stopIfTrue="1" operator="equal">
      <formula>"E"</formula>
    </cfRule>
  </conditionalFormatting>
  <conditionalFormatting sqref="I77">
    <cfRule type="cellIs" dxfId="149" priority="610" stopIfTrue="1" operator="equal">
      <formula>"""P"""</formula>
    </cfRule>
  </conditionalFormatting>
  <conditionalFormatting sqref="I77">
    <cfRule type="cellIs" dxfId="148" priority="609" stopIfTrue="1" operator="equal">
      <formula>"""P"""</formula>
    </cfRule>
  </conditionalFormatting>
  <conditionalFormatting sqref="I77">
    <cfRule type="cellIs" dxfId="147" priority="608" stopIfTrue="1" operator="equal">
      <formula>"""P"""</formula>
    </cfRule>
  </conditionalFormatting>
  <conditionalFormatting sqref="I77">
    <cfRule type="cellIs" dxfId="146" priority="606" stopIfTrue="1" operator="equal">
      <formula>"P"</formula>
    </cfRule>
    <cfRule type="cellIs" dxfId="145" priority="607" stopIfTrue="1" operator="equal">
      <formula>"E"</formula>
    </cfRule>
  </conditionalFormatting>
  <conditionalFormatting sqref="M78:M86 M88:M89">
    <cfRule type="cellIs" dxfId="144" priority="604" stopIfTrue="1" operator="equal">
      <formula>"P"</formula>
    </cfRule>
    <cfRule type="cellIs" dxfId="143" priority="605" stopIfTrue="1" operator="equal">
      <formula>"E"</formula>
    </cfRule>
  </conditionalFormatting>
  <conditionalFormatting sqref="M78:M86 M88:M89">
    <cfRule type="cellIs" dxfId="142" priority="603" stopIfTrue="1" operator="equal">
      <formula>"""P"""</formula>
    </cfRule>
  </conditionalFormatting>
  <conditionalFormatting sqref="M78:M86 M88:M89">
    <cfRule type="cellIs" dxfId="141" priority="602" stopIfTrue="1" operator="equal">
      <formula>"""P"""</formula>
    </cfRule>
  </conditionalFormatting>
  <conditionalFormatting sqref="M78:M86 M88:M89">
    <cfRule type="cellIs" dxfId="140" priority="601" stopIfTrue="1" operator="equal">
      <formula>"""P"""</formula>
    </cfRule>
  </conditionalFormatting>
  <conditionalFormatting sqref="M78:M86 M88:M89">
    <cfRule type="cellIs" dxfId="139" priority="599" stopIfTrue="1" operator="equal">
      <formula>"P"</formula>
    </cfRule>
    <cfRule type="cellIs" dxfId="138" priority="600" stopIfTrue="1" operator="equal">
      <formula>"E"</formula>
    </cfRule>
  </conditionalFormatting>
  <conditionalFormatting sqref="U90">
    <cfRule type="cellIs" dxfId="137" priority="593" stopIfTrue="1" operator="equal">
      <formula>"""P"""</formula>
    </cfRule>
  </conditionalFormatting>
  <conditionalFormatting sqref="U90">
    <cfRule type="cellIs" dxfId="136" priority="592" stopIfTrue="1" operator="equal">
      <formula>"""P"""</formula>
    </cfRule>
  </conditionalFormatting>
  <conditionalFormatting sqref="U90">
    <cfRule type="cellIs" dxfId="135" priority="591" stopIfTrue="1" operator="equal">
      <formula>"""P"""</formula>
    </cfRule>
  </conditionalFormatting>
  <conditionalFormatting sqref="U90">
    <cfRule type="cellIs" dxfId="134" priority="589" stopIfTrue="1" operator="equal">
      <formula>"P"</formula>
    </cfRule>
    <cfRule type="cellIs" dxfId="133" priority="590" stopIfTrue="1" operator="equal">
      <formula>"E"</formula>
    </cfRule>
  </conditionalFormatting>
  <conditionalFormatting sqref="Y91">
    <cfRule type="cellIs" dxfId="132" priority="588" stopIfTrue="1" operator="equal">
      <formula>"""P"""</formula>
    </cfRule>
  </conditionalFormatting>
  <conditionalFormatting sqref="Y91">
    <cfRule type="cellIs" dxfId="131" priority="587" stopIfTrue="1" operator="equal">
      <formula>"""P"""</formula>
    </cfRule>
  </conditionalFormatting>
  <conditionalFormatting sqref="Y91">
    <cfRule type="cellIs" dxfId="130" priority="586" stopIfTrue="1" operator="equal">
      <formula>"""P"""</formula>
    </cfRule>
  </conditionalFormatting>
  <conditionalFormatting sqref="Y91">
    <cfRule type="cellIs" dxfId="129" priority="585" stopIfTrue="1" operator="equal">
      <formula>"""P"""</formula>
    </cfRule>
  </conditionalFormatting>
  <conditionalFormatting sqref="Y91">
    <cfRule type="cellIs" dxfId="128" priority="583" stopIfTrue="1" operator="equal">
      <formula>"P"</formula>
    </cfRule>
    <cfRule type="cellIs" dxfId="127" priority="584" stopIfTrue="1" operator="equal">
      <formula>"E"</formula>
    </cfRule>
  </conditionalFormatting>
  <conditionalFormatting sqref="E42:E43">
    <cfRule type="cellIs" dxfId="126" priority="577" stopIfTrue="1" operator="equal">
      <formula>"""P"""</formula>
    </cfRule>
  </conditionalFormatting>
  <conditionalFormatting sqref="E42:E43">
    <cfRule type="cellIs" dxfId="125" priority="575" stopIfTrue="1" operator="equal">
      <formula>"P"</formula>
    </cfRule>
    <cfRule type="cellIs" dxfId="124" priority="576" stopIfTrue="1" operator="equal">
      <formula>"E"</formula>
    </cfRule>
  </conditionalFormatting>
  <conditionalFormatting sqref="M58:M59">
    <cfRule type="cellIs" dxfId="123" priority="535" stopIfTrue="1" operator="equal">
      <formula>"""P"""</formula>
    </cfRule>
  </conditionalFormatting>
  <conditionalFormatting sqref="M58:M59">
    <cfRule type="cellIs" dxfId="122" priority="534" stopIfTrue="1" operator="equal">
      <formula>"""P"""</formula>
    </cfRule>
  </conditionalFormatting>
  <conditionalFormatting sqref="M58:M59">
    <cfRule type="cellIs" dxfId="121" priority="536" stopIfTrue="1" operator="equal">
      <formula>"""P"""</formula>
    </cfRule>
  </conditionalFormatting>
  <conditionalFormatting sqref="M58:M59">
    <cfRule type="cellIs" dxfId="120" priority="532" stopIfTrue="1" operator="equal">
      <formula>"P"</formula>
    </cfRule>
    <cfRule type="cellIs" dxfId="119" priority="533" stopIfTrue="1" operator="equal">
      <formula>"E"</formula>
    </cfRule>
  </conditionalFormatting>
  <conditionalFormatting sqref="O59">
    <cfRule type="cellIs" dxfId="118" priority="531" stopIfTrue="1" operator="equal">
      <formula>"""P"""</formula>
    </cfRule>
  </conditionalFormatting>
  <conditionalFormatting sqref="O59">
    <cfRule type="cellIs" dxfId="117" priority="530" stopIfTrue="1" operator="equal">
      <formula>"""P"""</formula>
    </cfRule>
  </conditionalFormatting>
  <conditionalFormatting sqref="O59">
    <cfRule type="cellIs" dxfId="116" priority="529" stopIfTrue="1" operator="equal">
      <formula>"""P"""</formula>
    </cfRule>
  </conditionalFormatting>
  <conditionalFormatting sqref="O59">
    <cfRule type="cellIs" dxfId="115" priority="527" stopIfTrue="1" operator="equal">
      <formula>"P"</formula>
    </cfRule>
    <cfRule type="cellIs" dxfId="114" priority="528" stopIfTrue="1" operator="equal">
      <formula>"E"</formula>
    </cfRule>
  </conditionalFormatting>
  <conditionalFormatting sqref="O59">
    <cfRule type="cellIs" dxfId="113" priority="525" stopIfTrue="1" operator="equal">
      <formula>"""P"""</formula>
    </cfRule>
  </conditionalFormatting>
  <conditionalFormatting sqref="O59">
    <cfRule type="cellIs" dxfId="112" priority="524" stopIfTrue="1" operator="equal">
      <formula>"""P"""</formula>
    </cfRule>
  </conditionalFormatting>
  <conditionalFormatting sqref="O59">
    <cfRule type="cellIs" dxfId="111" priority="526" stopIfTrue="1" operator="equal">
      <formula>"""P"""</formula>
    </cfRule>
  </conditionalFormatting>
  <conditionalFormatting sqref="O59">
    <cfRule type="cellIs" dxfId="110" priority="522" stopIfTrue="1" operator="equal">
      <formula>"P"</formula>
    </cfRule>
    <cfRule type="cellIs" dxfId="109" priority="523" stopIfTrue="1" operator="equal">
      <formula>"E"</formula>
    </cfRule>
  </conditionalFormatting>
  <conditionalFormatting sqref="E60">
    <cfRule type="cellIs" dxfId="108" priority="520" stopIfTrue="1" operator="equal">
      <formula>"P"</formula>
    </cfRule>
    <cfRule type="cellIs" dxfId="107" priority="521" stopIfTrue="1" operator="equal">
      <formula>"E"</formula>
    </cfRule>
  </conditionalFormatting>
  <conditionalFormatting sqref="E60">
    <cfRule type="cellIs" dxfId="106" priority="519" stopIfTrue="1" operator="equal">
      <formula>"""P"""</formula>
    </cfRule>
  </conditionalFormatting>
  <conditionalFormatting sqref="E60">
    <cfRule type="cellIs" dxfId="105" priority="518" stopIfTrue="1" operator="equal">
      <formula>"""P"""</formula>
    </cfRule>
  </conditionalFormatting>
  <conditionalFormatting sqref="E60">
    <cfRule type="cellIs" dxfId="104" priority="517" stopIfTrue="1" operator="equal">
      <formula>"""P"""</formula>
    </cfRule>
  </conditionalFormatting>
  <conditionalFormatting sqref="E60">
    <cfRule type="cellIs" dxfId="103" priority="515" stopIfTrue="1" operator="equal">
      <formula>"P"</formula>
    </cfRule>
    <cfRule type="cellIs" dxfId="102" priority="516" stopIfTrue="1" operator="equal">
      <formula>"E"</formula>
    </cfRule>
  </conditionalFormatting>
  <conditionalFormatting sqref="AA60">
    <cfRule type="cellIs" dxfId="101" priority="217" stopIfTrue="1" operator="equal">
      <formula>"""P"""</formula>
    </cfRule>
  </conditionalFormatting>
  <conditionalFormatting sqref="AA60">
    <cfRule type="cellIs" dxfId="100" priority="216" stopIfTrue="1" operator="equal">
      <formula>"""P"""</formula>
    </cfRule>
  </conditionalFormatting>
  <conditionalFormatting sqref="X20">
    <cfRule type="cellIs" dxfId="99" priority="418" stopIfTrue="1" operator="equal">
      <formula>"""P"""</formula>
    </cfRule>
  </conditionalFormatting>
  <conditionalFormatting sqref="S60">
    <cfRule type="cellIs" dxfId="98" priority="316" stopIfTrue="1" operator="equal">
      <formula>"P"</formula>
    </cfRule>
    <cfRule type="cellIs" dxfId="97" priority="317" stopIfTrue="1" operator="equal">
      <formula>"E"</formula>
    </cfRule>
  </conditionalFormatting>
  <conditionalFormatting sqref="S60">
    <cfRule type="cellIs" dxfId="96" priority="315" stopIfTrue="1" operator="equal">
      <formula>"""P"""</formula>
    </cfRule>
  </conditionalFormatting>
  <conditionalFormatting sqref="S60">
    <cfRule type="cellIs" dxfId="95" priority="314" stopIfTrue="1" operator="equal">
      <formula>"""P"""</formula>
    </cfRule>
  </conditionalFormatting>
  <conditionalFormatting sqref="S60">
    <cfRule type="cellIs" dxfId="94" priority="313" stopIfTrue="1" operator="equal">
      <formula>"""P"""</formula>
    </cfRule>
  </conditionalFormatting>
  <conditionalFormatting sqref="S60">
    <cfRule type="cellIs" dxfId="93" priority="311" stopIfTrue="1" operator="equal">
      <formula>"P"</formula>
    </cfRule>
    <cfRule type="cellIs" dxfId="92" priority="312" stopIfTrue="1" operator="equal">
      <formula>"E"</formula>
    </cfRule>
  </conditionalFormatting>
  <conditionalFormatting sqref="Y61">
    <cfRule type="cellIs" dxfId="91" priority="232" stopIfTrue="1" operator="equal">
      <formula>"P"</formula>
    </cfRule>
    <cfRule type="cellIs" dxfId="90" priority="233" stopIfTrue="1" operator="equal">
      <formula>"E"</formula>
    </cfRule>
  </conditionalFormatting>
  <conditionalFormatting sqref="Y61">
    <cfRule type="cellIs" dxfId="89" priority="231" stopIfTrue="1" operator="equal">
      <formula>"""P"""</formula>
    </cfRule>
  </conditionalFormatting>
  <conditionalFormatting sqref="Y61">
    <cfRule type="cellIs" dxfId="88" priority="230" stopIfTrue="1" operator="equal">
      <formula>"""P"""</formula>
    </cfRule>
  </conditionalFormatting>
  <conditionalFormatting sqref="Y61">
    <cfRule type="cellIs" dxfId="87" priority="229" stopIfTrue="1" operator="equal">
      <formula>"""P"""</formula>
    </cfRule>
  </conditionalFormatting>
  <conditionalFormatting sqref="Y61">
    <cfRule type="cellIs" dxfId="86" priority="227" stopIfTrue="1" operator="equal">
      <formula>"P"</formula>
    </cfRule>
    <cfRule type="cellIs" dxfId="85" priority="228" stopIfTrue="1" operator="equal">
      <formula>"E"</formula>
    </cfRule>
  </conditionalFormatting>
  <conditionalFormatting sqref="Y62">
    <cfRule type="cellIs" dxfId="84" priority="225" stopIfTrue="1" operator="equal">
      <formula>"P"</formula>
    </cfRule>
    <cfRule type="cellIs" dxfId="83" priority="226" stopIfTrue="1" operator="equal">
      <formula>"E"</formula>
    </cfRule>
  </conditionalFormatting>
  <conditionalFormatting sqref="Y62">
    <cfRule type="cellIs" dxfId="82" priority="224" stopIfTrue="1" operator="equal">
      <formula>"""P"""</formula>
    </cfRule>
  </conditionalFormatting>
  <conditionalFormatting sqref="Y62">
    <cfRule type="cellIs" dxfId="81" priority="223" stopIfTrue="1" operator="equal">
      <formula>"""P"""</formula>
    </cfRule>
  </conditionalFormatting>
  <conditionalFormatting sqref="Y62">
    <cfRule type="cellIs" dxfId="80" priority="222" stopIfTrue="1" operator="equal">
      <formula>"""P"""</formula>
    </cfRule>
  </conditionalFormatting>
  <conditionalFormatting sqref="Y62">
    <cfRule type="cellIs" dxfId="79" priority="220" stopIfTrue="1" operator="equal">
      <formula>"P"</formula>
    </cfRule>
    <cfRule type="cellIs" dxfId="78" priority="221" stopIfTrue="1" operator="equal">
      <formula>"E"</formula>
    </cfRule>
  </conditionalFormatting>
  <conditionalFormatting sqref="AA60">
    <cfRule type="cellIs" dxfId="77" priority="218" stopIfTrue="1" operator="equal">
      <formula>"P"</formula>
    </cfRule>
    <cfRule type="cellIs" dxfId="76" priority="219" stopIfTrue="1" operator="equal">
      <formula>"E"</formula>
    </cfRule>
  </conditionalFormatting>
  <conditionalFormatting sqref="AA60">
    <cfRule type="cellIs" dxfId="75" priority="215" stopIfTrue="1" operator="equal">
      <formula>"""P"""</formula>
    </cfRule>
  </conditionalFormatting>
  <conditionalFormatting sqref="AA60">
    <cfRule type="cellIs" dxfId="74" priority="213" stopIfTrue="1" operator="equal">
      <formula>"P"</formula>
    </cfRule>
    <cfRule type="cellIs" dxfId="73" priority="214" stopIfTrue="1" operator="equal">
      <formula>"E"</formula>
    </cfRule>
  </conditionalFormatting>
  <conditionalFormatting sqref="M60">
    <cfRule type="cellIs" dxfId="72" priority="190" stopIfTrue="1" operator="equal">
      <formula>"P"</formula>
    </cfRule>
    <cfRule type="cellIs" dxfId="71" priority="191" stopIfTrue="1" operator="equal">
      <formula>"E"</formula>
    </cfRule>
  </conditionalFormatting>
  <conditionalFormatting sqref="M60">
    <cfRule type="cellIs" dxfId="70" priority="189" stopIfTrue="1" operator="equal">
      <formula>"""P"""</formula>
    </cfRule>
  </conditionalFormatting>
  <conditionalFormatting sqref="M60">
    <cfRule type="cellIs" dxfId="69" priority="188" stopIfTrue="1" operator="equal">
      <formula>"""P"""</formula>
    </cfRule>
  </conditionalFormatting>
  <conditionalFormatting sqref="M60">
    <cfRule type="cellIs" dxfId="68" priority="187" stopIfTrue="1" operator="equal">
      <formula>"""P"""</formula>
    </cfRule>
  </conditionalFormatting>
  <conditionalFormatting sqref="M60">
    <cfRule type="cellIs" dxfId="67" priority="185" stopIfTrue="1" operator="equal">
      <formula>"P"</formula>
    </cfRule>
    <cfRule type="cellIs" dxfId="66" priority="186" stopIfTrue="1" operator="equal">
      <formula>"E"</formula>
    </cfRule>
  </conditionalFormatting>
  <conditionalFormatting sqref="U60">
    <cfRule type="cellIs" dxfId="65" priority="183" stopIfTrue="1" operator="equal">
      <formula>"P"</formula>
    </cfRule>
    <cfRule type="cellIs" dxfId="64" priority="184" stopIfTrue="1" operator="equal">
      <formula>"E"</formula>
    </cfRule>
  </conditionalFormatting>
  <conditionalFormatting sqref="U60">
    <cfRule type="cellIs" dxfId="63" priority="182" stopIfTrue="1" operator="equal">
      <formula>"""P"""</formula>
    </cfRule>
  </conditionalFormatting>
  <conditionalFormatting sqref="U60">
    <cfRule type="cellIs" dxfId="62" priority="181" stopIfTrue="1" operator="equal">
      <formula>"""P"""</formula>
    </cfRule>
  </conditionalFormatting>
  <conditionalFormatting sqref="U60">
    <cfRule type="cellIs" dxfId="61" priority="180" stopIfTrue="1" operator="equal">
      <formula>"""P"""</formula>
    </cfRule>
  </conditionalFormatting>
  <conditionalFormatting sqref="U60">
    <cfRule type="cellIs" dxfId="60" priority="178" stopIfTrue="1" operator="equal">
      <formula>"P"</formula>
    </cfRule>
    <cfRule type="cellIs" dxfId="59" priority="179" stopIfTrue="1" operator="equal">
      <formula>"E"</formula>
    </cfRule>
  </conditionalFormatting>
  <conditionalFormatting sqref="E57">
    <cfRule type="cellIs" dxfId="58" priority="78" stopIfTrue="1" operator="equal">
      <formula>"P"</formula>
    </cfRule>
    <cfRule type="cellIs" dxfId="57" priority="79" stopIfTrue="1" operator="equal">
      <formula>"E"</formula>
    </cfRule>
  </conditionalFormatting>
  <conditionalFormatting sqref="E57">
    <cfRule type="cellIs" dxfId="56" priority="77" stopIfTrue="1" operator="equal">
      <formula>"""P"""</formula>
    </cfRule>
  </conditionalFormatting>
  <conditionalFormatting sqref="E57">
    <cfRule type="cellIs" dxfId="55" priority="76" stopIfTrue="1" operator="equal">
      <formula>"""P"""</formula>
    </cfRule>
  </conditionalFormatting>
  <conditionalFormatting sqref="E57">
    <cfRule type="cellIs" dxfId="54" priority="75" stopIfTrue="1" operator="equal">
      <formula>"""P"""</formula>
    </cfRule>
  </conditionalFormatting>
  <conditionalFormatting sqref="E57">
    <cfRule type="cellIs" dxfId="53" priority="73" stopIfTrue="1" operator="equal">
      <formula>"P"</formula>
    </cfRule>
    <cfRule type="cellIs" dxfId="52" priority="74" stopIfTrue="1" operator="equal">
      <formula>"E"</formula>
    </cfRule>
  </conditionalFormatting>
  <conditionalFormatting sqref="Q42:Q44 I42:I44 M42:M44 U42:U44 S42:S44 W42:W44 O42:O44 F42:F44">
    <cfRule type="cellIs" dxfId="51" priority="72" stopIfTrue="1" operator="equal">
      <formula>"""P"""</formula>
    </cfRule>
  </conditionalFormatting>
  <conditionalFormatting sqref="F42:AA44">
    <cfRule type="cellIs" dxfId="50" priority="70" stopIfTrue="1" operator="equal">
      <formula>"P"</formula>
    </cfRule>
    <cfRule type="cellIs" dxfId="49" priority="71" stopIfTrue="1" operator="equal">
      <formula>"E"</formula>
    </cfRule>
  </conditionalFormatting>
  <conditionalFormatting sqref="G42:G43">
    <cfRule type="cellIs" dxfId="48" priority="69" stopIfTrue="1" operator="equal">
      <formula>"""P"""</formula>
    </cfRule>
  </conditionalFormatting>
  <conditionalFormatting sqref="G42:G43">
    <cfRule type="cellIs" dxfId="47" priority="68" stopIfTrue="1" operator="equal">
      <formula>"""P"""</formula>
    </cfRule>
  </conditionalFormatting>
  <conditionalFormatting sqref="G42:G43">
    <cfRule type="cellIs" dxfId="46" priority="66" stopIfTrue="1" operator="equal">
      <formula>"P"</formula>
    </cfRule>
    <cfRule type="cellIs" dxfId="45" priority="67" stopIfTrue="1" operator="equal">
      <formula>"E"</formula>
    </cfRule>
  </conditionalFormatting>
  <conditionalFormatting sqref="I42:I43">
    <cfRule type="cellIs" dxfId="44" priority="65" stopIfTrue="1" operator="equal">
      <formula>"""P"""</formula>
    </cfRule>
  </conditionalFormatting>
  <conditionalFormatting sqref="I42:I43">
    <cfRule type="cellIs" dxfId="43" priority="63" stopIfTrue="1" operator="equal">
      <formula>"P"</formula>
    </cfRule>
    <cfRule type="cellIs" dxfId="42" priority="64" stopIfTrue="1" operator="equal">
      <formula>"E"</formula>
    </cfRule>
  </conditionalFormatting>
  <conditionalFormatting sqref="K44">
    <cfRule type="cellIs" dxfId="41" priority="62" stopIfTrue="1" operator="equal">
      <formula>"""P"""</formula>
    </cfRule>
  </conditionalFormatting>
  <conditionalFormatting sqref="K44">
    <cfRule type="cellIs" dxfId="40" priority="61" stopIfTrue="1" operator="equal">
      <formula>"""P"""</formula>
    </cfRule>
  </conditionalFormatting>
  <conditionalFormatting sqref="K44">
    <cfRule type="cellIs" dxfId="39" priority="59" stopIfTrue="1" operator="equal">
      <formula>"P"</formula>
    </cfRule>
    <cfRule type="cellIs" dxfId="38" priority="60" stopIfTrue="1" operator="equal">
      <formula>"E"</formula>
    </cfRule>
  </conditionalFormatting>
  <conditionalFormatting sqref="M44">
    <cfRule type="cellIs" dxfId="37" priority="58" stopIfTrue="1" operator="equal">
      <formula>"""P"""</formula>
    </cfRule>
  </conditionalFormatting>
  <conditionalFormatting sqref="M44">
    <cfRule type="cellIs" dxfId="36" priority="56" stopIfTrue="1" operator="equal">
      <formula>"P"</formula>
    </cfRule>
    <cfRule type="cellIs" dxfId="35" priority="57" stopIfTrue="1" operator="equal">
      <formula>"E"</formula>
    </cfRule>
  </conditionalFormatting>
  <conditionalFormatting sqref="O44">
    <cfRule type="cellIs" dxfId="34" priority="55" stopIfTrue="1" operator="equal">
      <formula>"""P"""</formula>
    </cfRule>
  </conditionalFormatting>
  <conditionalFormatting sqref="O44">
    <cfRule type="cellIs" dxfId="33" priority="53" stopIfTrue="1" operator="equal">
      <formula>"P"</formula>
    </cfRule>
    <cfRule type="cellIs" dxfId="32" priority="54" stopIfTrue="1" operator="equal">
      <formula>"E"</formula>
    </cfRule>
  </conditionalFormatting>
  <conditionalFormatting sqref="L24">
    <cfRule type="cellIs" dxfId="31" priority="43" stopIfTrue="1" operator="equal">
      <formula>"""P"""</formula>
    </cfRule>
  </conditionalFormatting>
  <conditionalFormatting sqref="G25">
    <cfRule type="cellIs" dxfId="30" priority="42" stopIfTrue="1" operator="equal">
      <formula>"""P"""</formula>
    </cfRule>
  </conditionalFormatting>
  <conditionalFormatting sqref="G25">
    <cfRule type="cellIs" dxfId="29" priority="40" stopIfTrue="1" operator="equal">
      <formula>"P"</formula>
    </cfRule>
    <cfRule type="cellIs" dxfId="28" priority="41" stopIfTrue="1" operator="equal">
      <formula>"E"</formula>
    </cfRule>
  </conditionalFormatting>
  <conditionalFormatting sqref="G27">
    <cfRule type="cellIs" dxfId="27" priority="39" stopIfTrue="1" operator="equal">
      <formula>"""P"""</formula>
    </cfRule>
  </conditionalFormatting>
  <conditionalFormatting sqref="G27">
    <cfRule type="cellIs" dxfId="26" priority="37" stopIfTrue="1" operator="equal">
      <formula>"P"</formula>
    </cfRule>
    <cfRule type="cellIs" dxfId="25" priority="38" stopIfTrue="1" operator="equal">
      <formula>"E"</formula>
    </cfRule>
  </conditionalFormatting>
  <conditionalFormatting sqref="G21:G22">
    <cfRule type="cellIs" dxfId="24" priority="35" stopIfTrue="1" operator="equal">
      <formula>"""P"""</formula>
    </cfRule>
  </conditionalFormatting>
  <conditionalFormatting sqref="E94">
    <cfRule type="cellIs" dxfId="23" priority="15" stopIfTrue="1" operator="equal">
      <formula>"P"</formula>
    </cfRule>
    <cfRule type="cellIs" dxfId="22" priority="16" stopIfTrue="1" operator="equal">
      <formula>"E"</formula>
    </cfRule>
  </conditionalFormatting>
  <conditionalFormatting sqref="E92:F93 F94">
    <cfRule type="cellIs" dxfId="21" priority="34" stopIfTrue="1" operator="equal">
      <formula>"""P"""</formula>
    </cfRule>
  </conditionalFormatting>
  <conditionalFormatting sqref="E92:AB93 F94:AB94">
    <cfRule type="cellIs" dxfId="20" priority="32" stopIfTrue="1" operator="equal">
      <formula>"P"</formula>
    </cfRule>
    <cfRule type="cellIs" dxfId="19" priority="33" stopIfTrue="1" operator="equal">
      <formula>"E"</formula>
    </cfRule>
  </conditionalFormatting>
  <conditionalFormatting sqref="E92:I93 F94:I94">
    <cfRule type="cellIs" dxfId="18" priority="30" stopIfTrue="1" operator="equal">
      <formula>"P"</formula>
    </cfRule>
    <cfRule type="cellIs" dxfId="17" priority="31" stopIfTrue="1" operator="equal">
      <formula>"E"</formula>
    </cfRule>
  </conditionalFormatting>
  <conditionalFormatting sqref="E94">
    <cfRule type="cellIs" dxfId="16" priority="19" stopIfTrue="1" operator="equal">
      <formula>"""P"""</formula>
    </cfRule>
  </conditionalFormatting>
  <conditionalFormatting sqref="E94">
    <cfRule type="cellIs" dxfId="15" priority="17" stopIfTrue="1" operator="equal">
      <formula>"P"</formula>
    </cfRule>
    <cfRule type="cellIs" dxfId="14" priority="18" stopIfTrue="1" operator="equal">
      <formula>"E"</formula>
    </cfRule>
  </conditionalFormatting>
  <conditionalFormatting sqref="M87 U87 W87 O87 Q87 S87 I87 E87:F87">
    <cfRule type="cellIs" dxfId="13" priority="14" stopIfTrue="1" operator="equal">
      <formula>"""P"""</formula>
    </cfRule>
  </conditionalFormatting>
  <conditionalFormatting sqref="E87:AB87">
    <cfRule type="cellIs" dxfId="12" priority="12" stopIfTrue="1" operator="equal">
      <formula>"P"</formula>
    </cfRule>
    <cfRule type="cellIs" dxfId="11" priority="13" stopIfTrue="1" operator="equal">
      <formula>"E"</formula>
    </cfRule>
  </conditionalFormatting>
  <conditionalFormatting sqref="N87:O87 K87:L87 Q87:AB87 E87:I87">
    <cfRule type="cellIs" dxfId="10" priority="10" stopIfTrue="1" operator="equal">
      <formula>"P"</formula>
    </cfRule>
    <cfRule type="cellIs" dxfId="9" priority="11" stopIfTrue="1" operator="equal">
      <formula>"E"</formula>
    </cfRule>
  </conditionalFormatting>
  <conditionalFormatting sqref="J87">
    <cfRule type="cellIs" dxfId="8" priority="8" stopIfTrue="1" operator="equal">
      <formula>"P"</formula>
    </cfRule>
    <cfRule type="cellIs" dxfId="7" priority="9" stopIfTrue="1" operator="equal">
      <formula>"E"</formula>
    </cfRule>
  </conditionalFormatting>
  <conditionalFormatting sqref="P87">
    <cfRule type="cellIs" dxfId="6" priority="6" stopIfTrue="1" operator="equal">
      <formula>"P"</formula>
    </cfRule>
    <cfRule type="cellIs" dxfId="5" priority="7" stopIfTrue="1" operator="equal">
      <formula>"E"</formula>
    </cfRule>
  </conditionalFormatting>
  <conditionalFormatting sqref="Q87">
    <cfRule type="cellIs" dxfId="4" priority="5" stopIfTrue="1" operator="equal">
      <formula>"""P"""</formula>
    </cfRule>
  </conditionalFormatting>
  <conditionalFormatting sqref="Q87">
    <cfRule type="cellIs" dxfId="3" priority="4" stopIfTrue="1" operator="equal">
      <formula>"""P"""</formula>
    </cfRule>
  </conditionalFormatting>
  <conditionalFormatting sqref="Q87">
    <cfRule type="cellIs" dxfId="2" priority="3" stopIfTrue="1" operator="equal">
      <formula>"""P"""</formula>
    </cfRule>
  </conditionalFormatting>
  <conditionalFormatting sqref="Q87">
    <cfRule type="cellIs" dxfId="1" priority="1" stopIfTrue="1" operator="equal">
      <formula>"P"</formula>
    </cfRule>
    <cfRule type="cellIs" dxfId="0" priority="2" stopIfTrue="1" operator="equal">
      <formula>"E"</formula>
    </cfRule>
  </conditionalFormatting>
  <dataValidations disablePrompts="1" count="1">
    <dataValidation allowBlank="1" showInputMessage="1" showErrorMessage="1" prompt="Ingresar el Nombre de la categoría de las actividades" sqref="IY65641:IY65642 SU65641:SU65642 ACQ65641:ACQ65642 AMM65641:AMM65642 AWI65641:AWI65642 BGE65641:BGE65642 BQA65641:BQA65642 BZW65641:BZW65642 CJS65641:CJS65642 CTO65641:CTO65642 DDK65641:DDK65642 DNG65641:DNG65642 DXC65641:DXC65642 EGY65641:EGY65642 EQU65641:EQU65642 FAQ65641:FAQ65642 FKM65641:FKM65642 FUI65641:FUI65642 GEE65641:GEE65642 GOA65641:GOA65642 GXW65641:GXW65642 HHS65641:HHS65642 HRO65641:HRO65642 IBK65641:IBK65642 ILG65641:ILG65642 IVC65641:IVC65642 JEY65641:JEY65642 JOU65641:JOU65642 JYQ65641:JYQ65642 KIM65641:KIM65642 KSI65641:KSI65642 LCE65641:LCE65642 LMA65641:LMA65642 LVW65641:LVW65642 MFS65641:MFS65642 MPO65641:MPO65642 MZK65641:MZK65642 NJG65641:NJG65642 NTC65641:NTC65642 OCY65641:OCY65642 OMU65641:OMU65642 OWQ65641:OWQ65642 PGM65641:PGM65642 PQI65641:PQI65642 QAE65641:QAE65642 QKA65641:QKA65642 QTW65641:QTW65642 RDS65641:RDS65642 RNO65641:RNO65642 RXK65641:RXK65642 SHG65641:SHG65642 SRC65641:SRC65642 TAY65641:TAY65642 TKU65641:TKU65642 TUQ65641:TUQ65642 UEM65641:UEM65642 UOI65641:UOI65642 UYE65641:UYE65642 VIA65641:VIA65642 VRW65641:VRW65642 WBS65641:WBS65642 WLO65641:WLO65642 WVK65641:WVK65642 IY131177:IY131178 SU131177:SU131178 ACQ131177:ACQ131178 AMM131177:AMM131178 AWI131177:AWI131178 BGE131177:BGE131178 BQA131177:BQA131178 BZW131177:BZW131178 CJS131177:CJS131178 CTO131177:CTO131178 DDK131177:DDK131178 DNG131177:DNG131178 DXC131177:DXC131178 EGY131177:EGY131178 EQU131177:EQU131178 FAQ131177:FAQ131178 FKM131177:FKM131178 FUI131177:FUI131178 GEE131177:GEE131178 GOA131177:GOA131178 GXW131177:GXW131178 HHS131177:HHS131178 HRO131177:HRO131178 IBK131177:IBK131178 ILG131177:ILG131178 IVC131177:IVC131178 JEY131177:JEY131178 JOU131177:JOU131178 JYQ131177:JYQ131178 KIM131177:KIM131178 KSI131177:KSI131178 LCE131177:LCE131178 LMA131177:LMA131178 LVW131177:LVW131178 MFS131177:MFS131178 MPO131177:MPO131178 MZK131177:MZK131178 NJG131177:NJG131178 NTC131177:NTC131178 OCY131177:OCY131178 OMU131177:OMU131178 OWQ131177:OWQ131178 PGM131177:PGM131178 PQI131177:PQI131178 QAE131177:QAE131178 QKA131177:QKA131178 QTW131177:QTW131178 RDS131177:RDS131178 RNO131177:RNO131178 RXK131177:RXK131178 SHG131177:SHG131178 SRC131177:SRC131178 TAY131177:TAY131178 TKU131177:TKU131178 TUQ131177:TUQ131178 UEM131177:UEM131178 UOI131177:UOI131178 UYE131177:UYE131178 VIA131177:VIA131178 VRW131177:VRW131178 WBS131177:WBS131178 WLO131177:WLO131178 WVK131177:WVK131178 IY196713:IY196714 SU196713:SU196714 ACQ196713:ACQ196714 AMM196713:AMM196714 AWI196713:AWI196714 BGE196713:BGE196714 BQA196713:BQA196714 BZW196713:BZW196714 CJS196713:CJS196714 CTO196713:CTO196714 DDK196713:DDK196714 DNG196713:DNG196714 DXC196713:DXC196714 EGY196713:EGY196714 EQU196713:EQU196714 FAQ196713:FAQ196714 FKM196713:FKM196714 FUI196713:FUI196714 GEE196713:GEE196714 GOA196713:GOA196714 GXW196713:GXW196714 HHS196713:HHS196714 HRO196713:HRO196714 IBK196713:IBK196714 ILG196713:ILG196714 IVC196713:IVC196714 JEY196713:JEY196714 JOU196713:JOU196714 JYQ196713:JYQ196714 KIM196713:KIM196714 KSI196713:KSI196714 LCE196713:LCE196714 LMA196713:LMA196714 LVW196713:LVW196714 MFS196713:MFS196714 MPO196713:MPO196714 MZK196713:MZK196714 NJG196713:NJG196714 NTC196713:NTC196714 OCY196713:OCY196714 OMU196713:OMU196714 OWQ196713:OWQ196714 PGM196713:PGM196714 PQI196713:PQI196714 QAE196713:QAE196714 QKA196713:QKA196714 QTW196713:QTW196714 RDS196713:RDS196714 RNO196713:RNO196714 RXK196713:RXK196714 SHG196713:SHG196714 SRC196713:SRC196714 TAY196713:TAY196714 TKU196713:TKU196714 TUQ196713:TUQ196714 UEM196713:UEM196714 UOI196713:UOI196714 UYE196713:UYE196714 VIA196713:VIA196714 VRW196713:VRW196714 WBS196713:WBS196714 WLO196713:WLO196714 WVK196713:WVK196714 IY262249:IY262250 SU262249:SU262250 ACQ262249:ACQ262250 AMM262249:AMM262250 AWI262249:AWI262250 BGE262249:BGE262250 BQA262249:BQA262250 BZW262249:BZW262250 CJS262249:CJS262250 CTO262249:CTO262250 DDK262249:DDK262250 DNG262249:DNG262250 DXC262249:DXC262250 EGY262249:EGY262250 EQU262249:EQU262250 FAQ262249:FAQ262250 FKM262249:FKM262250 FUI262249:FUI262250 GEE262249:GEE262250 GOA262249:GOA262250 GXW262249:GXW262250 HHS262249:HHS262250 HRO262249:HRO262250 IBK262249:IBK262250 ILG262249:ILG262250 IVC262249:IVC262250 JEY262249:JEY262250 JOU262249:JOU262250 JYQ262249:JYQ262250 KIM262249:KIM262250 KSI262249:KSI262250 LCE262249:LCE262250 LMA262249:LMA262250 LVW262249:LVW262250 MFS262249:MFS262250 MPO262249:MPO262250 MZK262249:MZK262250 NJG262249:NJG262250 NTC262249:NTC262250 OCY262249:OCY262250 OMU262249:OMU262250 OWQ262249:OWQ262250 PGM262249:PGM262250 PQI262249:PQI262250 QAE262249:QAE262250 QKA262249:QKA262250 QTW262249:QTW262250 RDS262249:RDS262250 RNO262249:RNO262250 RXK262249:RXK262250 SHG262249:SHG262250 SRC262249:SRC262250 TAY262249:TAY262250 TKU262249:TKU262250 TUQ262249:TUQ262250 UEM262249:UEM262250 UOI262249:UOI262250 UYE262249:UYE262250 VIA262249:VIA262250 VRW262249:VRW262250 WBS262249:WBS262250 WLO262249:WLO262250 WVK262249:WVK262250 IY327785:IY327786 SU327785:SU327786 ACQ327785:ACQ327786 AMM327785:AMM327786 AWI327785:AWI327786 BGE327785:BGE327786 BQA327785:BQA327786 BZW327785:BZW327786 CJS327785:CJS327786 CTO327785:CTO327786 DDK327785:DDK327786 DNG327785:DNG327786 DXC327785:DXC327786 EGY327785:EGY327786 EQU327785:EQU327786 FAQ327785:FAQ327786 FKM327785:FKM327786 FUI327785:FUI327786 GEE327785:GEE327786 GOA327785:GOA327786 GXW327785:GXW327786 HHS327785:HHS327786 HRO327785:HRO327786 IBK327785:IBK327786 ILG327785:ILG327786 IVC327785:IVC327786 JEY327785:JEY327786 JOU327785:JOU327786 JYQ327785:JYQ327786 KIM327785:KIM327786 KSI327785:KSI327786 LCE327785:LCE327786 LMA327785:LMA327786 LVW327785:LVW327786 MFS327785:MFS327786 MPO327785:MPO327786 MZK327785:MZK327786 NJG327785:NJG327786 NTC327785:NTC327786 OCY327785:OCY327786 OMU327785:OMU327786 OWQ327785:OWQ327786 PGM327785:PGM327786 PQI327785:PQI327786 QAE327785:QAE327786 QKA327785:QKA327786 QTW327785:QTW327786 RDS327785:RDS327786 RNO327785:RNO327786 RXK327785:RXK327786 SHG327785:SHG327786 SRC327785:SRC327786 TAY327785:TAY327786 TKU327785:TKU327786 TUQ327785:TUQ327786 UEM327785:UEM327786 UOI327785:UOI327786 UYE327785:UYE327786 VIA327785:VIA327786 VRW327785:VRW327786 WBS327785:WBS327786 WLO327785:WLO327786 WVK327785:WVK327786 IY393321:IY393322 SU393321:SU393322 ACQ393321:ACQ393322 AMM393321:AMM393322 AWI393321:AWI393322 BGE393321:BGE393322 BQA393321:BQA393322 BZW393321:BZW393322 CJS393321:CJS393322 CTO393321:CTO393322 DDK393321:DDK393322 DNG393321:DNG393322 DXC393321:DXC393322 EGY393321:EGY393322 EQU393321:EQU393322 FAQ393321:FAQ393322 FKM393321:FKM393322 FUI393321:FUI393322 GEE393321:GEE393322 GOA393321:GOA393322 GXW393321:GXW393322 HHS393321:HHS393322 HRO393321:HRO393322 IBK393321:IBK393322 ILG393321:ILG393322 IVC393321:IVC393322 JEY393321:JEY393322 JOU393321:JOU393322 JYQ393321:JYQ393322 KIM393321:KIM393322 KSI393321:KSI393322 LCE393321:LCE393322 LMA393321:LMA393322 LVW393321:LVW393322 MFS393321:MFS393322 MPO393321:MPO393322 MZK393321:MZK393322 NJG393321:NJG393322 NTC393321:NTC393322 OCY393321:OCY393322 OMU393321:OMU393322 OWQ393321:OWQ393322 PGM393321:PGM393322 PQI393321:PQI393322 QAE393321:QAE393322 QKA393321:QKA393322 QTW393321:QTW393322 RDS393321:RDS393322 RNO393321:RNO393322 RXK393321:RXK393322 SHG393321:SHG393322 SRC393321:SRC393322 TAY393321:TAY393322 TKU393321:TKU393322 TUQ393321:TUQ393322 UEM393321:UEM393322 UOI393321:UOI393322 UYE393321:UYE393322 VIA393321:VIA393322 VRW393321:VRW393322 WBS393321:WBS393322 WLO393321:WLO393322 WVK393321:WVK393322 IY458857:IY458858 SU458857:SU458858 ACQ458857:ACQ458858 AMM458857:AMM458858 AWI458857:AWI458858 BGE458857:BGE458858 BQA458857:BQA458858 BZW458857:BZW458858 CJS458857:CJS458858 CTO458857:CTO458858 DDK458857:DDK458858 DNG458857:DNG458858 DXC458857:DXC458858 EGY458857:EGY458858 EQU458857:EQU458858 FAQ458857:FAQ458858 FKM458857:FKM458858 FUI458857:FUI458858 GEE458857:GEE458858 GOA458857:GOA458858 GXW458857:GXW458858 HHS458857:HHS458858 HRO458857:HRO458858 IBK458857:IBK458858 ILG458857:ILG458858 IVC458857:IVC458858 JEY458857:JEY458858 JOU458857:JOU458858 JYQ458857:JYQ458858 KIM458857:KIM458858 KSI458857:KSI458858 LCE458857:LCE458858 LMA458857:LMA458858 LVW458857:LVW458858 MFS458857:MFS458858 MPO458857:MPO458858 MZK458857:MZK458858 NJG458857:NJG458858 NTC458857:NTC458858 OCY458857:OCY458858 OMU458857:OMU458858 OWQ458857:OWQ458858 PGM458857:PGM458858 PQI458857:PQI458858 QAE458857:QAE458858 QKA458857:QKA458858 QTW458857:QTW458858 RDS458857:RDS458858 RNO458857:RNO458858 RXK458857:RXK458858 SHG458857:SHG458858 SRC458857:SRC458858 TAY458857:TAY458858 TKU458857:TKU458858 TUQ458857:TUQ458858 UEM458857:UEM458858 UOI458857:UOI458858 UYE458857:UYE458858 VIA458857:VIA458858 VRW458857:VRW458858 WBS458857:WBS458858 WLO458857:WLO458858 WVK458857:WVK458858 IY524393:IY524394 SU524393:SU524394 ACQ524393:ACQ524394 AMM524393:AMM524394 AWI524393:AWI524394 BGE524393:BGE524394 BQA524393:BQA524394 BZW524393:BZW524394 CJS524393:CJS524394 CTO524393:CTO524394 DDK524393:DDK524394 DNG524393:DNG524394 DXC524393:DXC524394 EGY524393:EGY524394 EQU524393:EQU524394 FAQ524393:FAQ524394 FKM524393:FKM524394 FUI524393:FUI524394 GEE524393:GEE524394 GOA524393:GOA524394 GXW524393:GXW524394 HHS524393:HHS524394 HRO524393:HRO524394 IBK524393:IBK524394 ILG524393:ILG524394 IVC524393:IVC524394 JEY524393:JEY524394 JOU524393:JOU524394 JYQ524393:JYQ524394 KIM524393:KIM524394 KSI524393:KSI524394 LCE524393:LCE524394 LMA524393:LMA524394 LVW524393:LVW524394 MFS524393:MFS524394 MPO524393:MPO524394 MZK524393:MZK524394 NJG524393:NJG524394 NTC524393:NTC524394 OCY524393:OCY524394 OMU524393:OMU524394 OWQ524393:OWQ524394 PGM524393:PGM524394 PQI524393:PQI524394 QAE524393:QAE524394 QKA524393:QKA524394 QTW524393:QTW524394 RDS524393:RDS524394 RNO524393:RNO524394 RXK524393:RXK524394 SHG524393:SHG524394 SRC524393:SRC524394 TAY524393:TAY524394 TKU524393:TKU524394 TUQ524393:TUQ524394 UEM524393:UEM524394 UOI524393:UOI524394 UYE524393:UYE524394 VIA524393:VIA524394 VRW524393:VRW524394 WBS524393:WBS524394 WLO524393:WLO524394 WVK524393:WVK524394 IY589929:IY589930 SU589929:SU589930 ACQ589929:ACQ589930 AMM589929:AMM589930 AWI589929:AWI589930 BGE589929:BGE589930 BQA589929:BQA589930 BZW589929:BZW589930 CJS589929:CJS589930 CTO589929:CTO589930 DDK589929:DDK589930 DNG589929:DNG589930 DXC589929:DXC589930 EGY589929:EGY589930 EQU589929:EQU589930 FAQ589929:FAQ589930 FKM589929:FKM589930 FUI589929:FUI589930 GEE589929:GEE589930 GOA589929:GOA589930 GXW589929:GXW589930 HHS589929:HHS589930 HRO589929:HRO589930 IBK589929:IBK589930 ILG589929:ILG589930 IVC589929:IVC589930 JEY589929:JEY589930 JOU589929:JOU589930 JYQ589929:JYQ589930 KIM589929:KIM589930 KSI589929:KSI589930 LCE589929:LCE589930 LMA589929:LMA589930 LVW589929:LVW589930 MFS589929:MFS589930 MPO589929:MPO589930 MZK589929:MZK589930 NJG589929:NJG589930 NTC589929:NTC589930 OCY589929:OCY589930 OMU589929:OMU589930 OWQ589929:OWQ589930 PGM589929:PGM589930 PQI589929:PQI589930 QAE589929:QAE589930 QKA589929:QKA589930 QTW589929:QTW589930 RDS589929:RDS589930 RNO589929:RNO589930 RXK589929:RXK589930 SHG589929:SHG589930 SRC589929:SRC589930 TAY589929:TAY589930 TKU589929:TKU589930 TUQ589929:TUQ589930 UEM589929:UEM589930 UOI589929:UOI589930 UYE589929:UYE589930 VIA589929:VIA589930 VRW589929:VRW589930 WBS589929:WBS589930 WLO589929:WLO589930 WVK589929:WVK589930 IY655465:IY655466 SU655465:SU655466 ACQ655465:ACQ655466 AMM655465:AMM655466 AWI655465:AWI655466 BGE655465:BGE655466 BQA655465:BQA655466 BZW655465:BZW655466 CJS655465:CJS655466 CTO655465:CTO655466 DDK655465:DDK655466 DNG655465:DNG655466 DXC655465:DXC655466 EGY655465:EGY655466 EQU655465:EQU655466 FAQ655465:FAQ655466 FKM655465:FKM655466 FUI655465:FUI655466 GEE655465:GEE655466 GOA655465:GOA655466 GXW655465:GXW655466 HHS655465:HHS655466 HRO655465:HRO655466 IBK655465:IBK655466 ILG655465:ILG655466 IVC655465:IVC655466 JEY655465:JEY655466 JOU655465:JOU655466 JYQ655465:JYQ655466 KIM655465:KIM655466 KSI655465:KSI655466 LCE655465:LCE655466 LMA655465:LMA655466 LVW655465:LVW655466 MFS655465:MFS655466 MPO655465:MPO655466 MZK655465:MZK655466 NJG655465:NJG655466 NTC655465:NTC655466 OCY655465:OCY655466 OMU655465:OMU655466 OWQ655465:OWQ655466 PGM655465:PGM655466 PQI655465:PQI655466 QAE655465:QAE655466 QKA655465:QKA655466 QTW655465:QTW655466 RDS655465:RDS655466 RNO655465:RNO655466 RXK655465:RXK655466 SHG655465:SHG655466 SRC655465:SRC655466 TAY655465:TAY655466 TKU655465:TKU655466 TUQ655465:TUQ655466 UEM655465:UEM655466 UOI655465:UOI655466 UYE655465:UYE655466 VIA655465:VIA655466 VRW655465:VRW655466 WBS655465:WBS655466 WLO655465:WLO655466 WVK655465:WVK655466 IY721001:IY721002 SU721001:SU721002 ACQ721001:ACQ721002 AMM721001:AMM721002 AWI721001:AWI721002 BGE721001:BGE721002 BQA721001:BQA721002 BZW721001:BZW721002 CJS721001:CJS721002 CTO721001:CTO721002 DDK721001:DDK721002 DNG721001:DNG721002 DXC721001:DXC721002 EGY721001:EGY721002 EQU721001:EQU721002 FAQ721001:FAQ721002 FKM721001:FKM721002 FUI721001:FUI721002 GEE721001:GEE721002 GOA721001:GOA721002 GXW721001:GXW721002 HHS721001:HHS721002 HRO721001:HRO721002 IBK721001:IBK721002 ILG721001:ILG721002 IVC721001:IVC721002 JEY721001:JEY721002 JOU721001:JOU721002 JYQ721001:JYQ721002 KIM721001:KIM721002 KSI721001:KSI721002 LCE721001:LCE721002 LMA721001:LMA721002 LVW721001:LVW721002 MFS721001:MFS721002 MPO721001:MPO721002 MZK721001:MZK721002 NJG721001:NJG721002 NTC721001:NTC721002 OCY721001:OCY721002 OMU721001:OMU721002 OWQ721001:OWQ721002 PGM721001:PGM721002 PQI721001:PQI721002 QAE721001:QAE721002 QKA721001:QKA721002 QTW721001:QTW721002 RDS721001:RDS721002 RNO721001:RNO721002 RXK721001:RXK721002 SHG721001:SHG721002 SRC721001:SRC721002 TAY721001:TAY721002 TKU721001:TKU721002 TUQ721001:TUQ721002 UEM721001:UEM721002 UOI721001:UOI721002 UYE721001:UYE721002 VIA721001:VIA721002 VRW721001:VRW721002 WBS721001:WBS721002 WLO721001:WLO721002 WVK721001:WVK721002 IY786537:IY786538 SU786537:SU786538 ACQ786537:ACQ786538 AMM786537:AMM786538 AWI786537:AWI786538 BGE786537:BGE786538 BQA786537:BQA786538 BZW786537:BZW786538 CJS786537:CJS786538 CTO786537:CTO786538 DDK786537:DDK786538 DNG786537:DNG786538 DXC786537:DXC786538 EGY786537:EGY786538 EQU786537:EQU786538 FAQ786537:FAQ786538 FKM786537:FKM786538 FUI786537:FUI786538 GEE786537:GEE786538 GOA786537:GOA786538 GXW786537:GXW786538 HHS786537:HHS786538 HRO786537:HRO786538 IBK786537:IBK786538 ILG786537:ILG786538 IVC786537:IVC786538 JEY786537:JEY786538 JOU786537:JOU786538 JYQ786537:JYQ786538 KIM786537:KIM786538 KSI786537:KSI786538 LCE786537:LCE786538 LMA786537:LMA786538 LVW786537:LVW786538 MFS786537:MFS786538 MPO786537:MPO786538 MZK786537:MZK786538 NJG786537:NJG786538 NTC786537:NTC786538 OCY786537:OCY786538 OMU786537:OMU786538 OWQ786537:OWQ786538 PGM786537:PGM786538 PQI786537:PQI786538 QAE786537:QAE786538 QKA786537:QKA786538 QTW786537:QTW786538 RDS786537:RDS786538 RNO786537:RNO786538 RXK786537:RXK786538 SHG786537:SHG786538 SRC786537:SRC786538 TAY786537:TAY786538 TKU786537:TKU786538 TUQ786537:TUQ786538 UEM786537:UEM786538 UOI786537:UOI786538 UYE786537:UYE786538 VIA786537:VIA786538 VRW786537:VRW786538 WBS786537:WBS786538 WLO786537:WLO786538 WVK786537:WVK786538 IY852073:IY852074 SU852073:SU852074 ACQ852073:ACQ852074 AMM852073:AMM852074 AWI852073:AWI852074 BGE852073:BGE852074 BQA852073:BQA852074 BZW852073:BZW852074 CJS852073:CJS852074 CTO852073:CTO852074 DDK852073:DDK852074 DNG852073:DNG852074 DXC852073:DXC852074 EGY852073:EGY852074 EQU852073:EQU852074 FAQ852073:FAQ852074 FKM852073:FKM852074 FUI852073:FUI852074 GEE852073:GEE852074 GOA852073:GOA852074 GXW852073:GXW852074 HHS852073:HHS852074 HRO852073:HRO852074 IBK852073:IBK852074 ILG852073:ILG852074 IVC852073:IVC852074 JEY852073:JEY852074 JOU852073:JOU852074 JYQ852073:JYQ852074 KIM852073:KIM852074 KSI852073:KSI852074 LCE852073:LCE852074 LMA852073:LMA852074 LVW852073:LVW852074 MFS852073:MFS852074 MPO852073:MPO852074 MZK852073:MZK852074 NJG852073:NJG852074 NTC852073:NTC852074 OCY852073:OCY852074 OMU852073:OMU852074 OWQ852073:OWQ852074 PGM852073:PGM852074 PQI852073:PQI852074 QAE852073:QAE852074 QKA852073:QKA852074 QTW852073:QTW852074 RDS852073:RDS852074 RNO852073:RNO852074 RXK852073:RXK852074 SHG852073:SHG852074 SRC852073:SRC852074 TAY852073:TAY852074 TKU852073:TKU852074 TUQ852073:TUQ852074 UEM852073:UEM852074 UOI852073:UOI852074 UYE852073:UYE852074 VIA852073:VIA852074 VRW852073:VRW852074 WBS852073:WBS852074 WLO852073:WLO852074 WVK852073:WVK852074 IY917609:IY917610 SU917609:SU917610 ACQ917609:ACQ917610 AMM917609:AMM917610 AWI917609:AWI917610 BGE917609:BGE917610 BQA917609:BQA917610 BZW917609:BZW917610 CJS917609:CJS917610 CTO917609:CTO917610 DDK917609:DDK917610 DNG917609:DNG917610 DXC917609:DXC917610 EGY917609:EGY917610 EQU917609:EQU917610 FAQ917609:FAQ917610 FKM917609:FKM917610 FUI917609:FUI917610 GEE917609:GEE917610 GOA917609:GOA917610 GXW917609:GXW917610 HHS917609:HHS917610 HRO917609:HRO917610 IBK917609:IBK917610 ILG917609:ILG917610 IVC917609:IVC917610 JEY917609:JEY917610 JOU917609:JOU917610 JYQ917609:JYQ917610 KIM917609:KIM917610 KSI917609:KSI917610 LCE917609:LCE917610 LMA917609:LMA917610 LVW917609:LVW917610 MFS917609:MFS917610 MPO917609:MPO917610 MZK917609:MZK917610 NJG917609:NJG917610 NTC917609:NTC917610 OCY917609:OCY917610 OMU917609:OMU917610 OWQ917609:OWQ917610 PGM917609:PGM917610 PQI917609:PQI917610 QAE917609:QAE917610 QKA917609:QKA917610 QTW917609:QTW917610 RDS917609:RDS917610 RNO917609:RNO917610 RXK917609:RXK917610 SHG917609:SHG917610 SRC917609:SRC917610 TAY917609:TAY917610 TKU917609:TKU917610 TUQ917609:TUQ917610 UEM917609:UEM917610 UOI917609:UOI917610 UYE917609:UYE917610 VIA917609:VIA917610 VRW917609:VRW917610 WBS917609:WBS917610 WLO917609:WLO917610 WVK917609:WVK917610 IY983145:IY983146 SU983145:SU983146 ACQ983145:ACQ983146 AMM983145:AMM983146 AWI983145:AWI983146 BGE983145:BGE983146 BQA983145:BQA983146 BZW983145:BZW983146 CJS983145:CJS983146 CTO983145:CTO983146 DDK983145:DDK983146 DNG983145:DNG983146 DXC983145:DXC983146 EGY983145:EGY983146 EQU983145:EQU983146 FAQ983145:FAQ983146 FKM983145:FKM983146 FUI983145:FUI983146 GEE983145:GEE983146 GOA983145:GOA983146 GXW983145:GXW983146 HHS983145:HHS983146 HRO983145:HRO983146 IBK983145:IBK983146 ILG983145:ILG983146 IVC983145:IVC983146 JEY983145:JEY983146 JOU983145:JOU983146 JYQ983145:JYQ983146 KIM983145:KIM983146 KSI983145:KSI983146 LCE983145:LCE983146 LMA983145:LMA983146 LVW983145:LVW983146 MFS983145:MFS983146 MPO983145:MPO983146 MZK983145:MZK983146 NJG983145:NJG983146 NTC983145:NTC983146 OCY983145:OCY983146 OMU983145:OMU983146 OWQ983145:OWQ983146 PGM983145:PGM983146 PQI983145:PQI983146 QAE983145:QAE983146 QKA983145:QKA983146 QTW983145:QTW983146 RDS983145:RDS983146 RNO983145:RNO983146 RXK983145:RXK983146 SHG983145:SHG983146 SRC983145:SRC983146 TAY983145:TAY983146 TKU983145:TKU983146 TUQ983145:TUQ983146 UEM983145:UEM983146 UOI983145:UOI983146 UYE983145:UYE983146 VIA983145:VIA983146 VRW983145:VRW983146 WBS983145:WBS983146 WLO983145:WLO983146 WVK983145:WVK983146 IY65635:IY65638 SU65635:SU65638 ACQ65635:ACQ65638 AMM65635:AMM65638 AWI65635:AWI65638 BGE65635:BGE65638 BQA65635:BQA65638 BZW65635:BZW65638 CJS65635:CJS65638 CTO65635:CTO65638 DDK65635:DDK65638 DNG65635:DNG65638 DXC65635:DXC65638 EGY65635:EGY65638 EQU65635:EQU65638 FAQ65635:FAQ65638 FKM65635:FKM65638 FUI65635:FUI65638 GEE65635:GEE65638 GOA65635:GOA65638 GXW65635:GXW65638 HHS65635:HHS65638 HRO65635:HRO65638 IBK65635:IBK65638 ILG65635:ILG65638 IVC65635:IVC65638 JEY65635:JEY65638 JOU65635:JOU65638 JYQ65635:JYQ65638 KIM65635:KIM65638 KSI65635:KSI65638 LCE65635:LCE65638 LMA65635:LMA65638 LVW65635:LVW65638 MFS65635:MFS65638 MPO65635:MPO65638 MZK65635:MZK65638 NJG65635:NJG65638 NTC65635:NTC65638 OCY65635:OCY65638 OMU65635:OMU65638 OWQ65635:OWQ65638 PGM65635:PGM65638 PQI65635:PQI65638 QAE65635:QAE65638 QKA65635:QKA65638 QTW65635:QTW65638 RDS65635:RDS65638 RNO65635:RNO65638 RXK65635:RXK65638 SHG65635:SHG65638 SRC65635:SRC65638 TAY65635:TAY65638 TKU65635:TKU65638 TUQ65635:TUQ65638 UEM65635:UEM65638 UOI65635:UOI65638 UYE65635:UYE65638 VIA65635:VIA65638 VRW65635:VRW65638 WBS65635:WBS65638 WLO65635:WLO65638 WVK65635:WVK65638 IY131171:IY131174 SU131171:SU131174 ACQ131171:ACQ131174 AMM131171:AMM131174 AWI131171:AWI131174 BGE131171:BGE131174 BQA131171:BQA131174 BZW131171:BZW131174 CJS131171:CJS131174 CTO131171:CTO131174 DDK131171:DDK131174 DNG131171:DNG131174 DXC131171:DXC131174 EGY131171:EGY131174 EQU131171:EQU131174 FAQ131171:FAQ131174 FKM131171:FKM131174 FUI131171:FUI131174 GEE131171:GEE131174 GOA131171:GOA131174 GXW131171:GXW131174 HHS131171:HHS131174 HRO131171:HRO131174 IBK131171:IBK131174 ILG131171:ILG131174 IVC131171:IVC131174 JEY131171:JEY131174 JOU131171:JOU131174 JYQ131171:JYQ131174 KIM131171:KIM131174 KSI131171:KSI131174 LCE131171:LCE131174 LMA131171:LMA131174 LVW131171:LVW131174 MFS131171:MFS131174 MPO131171:MPO131174 MZK131171:MZK131174 NJG131171:NJG131174 NTC131171:NTC131174 OCY131171:OCY131174 OMU131171:OMU131174 OWQ131171:OWQ131174 PGM131171:PGM131174 PQI131171:PQI131174 QAE131171:QAE131174 QKA131171:QKA131174 QTW131171:QTW131174 RDS131171:RDS131174 RNO131171:RNO131174 RXK131171:RXK131174 SHG131171:SHG131174 SRC131171:SRC131174 TAY131171:TAY131174 TKU131171:TKU131174 TUQ131171:TUQ131174 UEM131171:UEM131174 UOI131171:UOI131174 UYE131171:UYE131174 VIA131171:VIA131174 VRW131171:VRW131174 WBS131171:WBS131174 WLO131171:WLO131174 WVK131171:WVK131174 IY196707:IY196710 SU196707:SU196710 ACQ196707:ACQ196710 AMM196707:AMM196710 AWI196707:AWI196710 BGE196707:BGE196710 BQA196707:BQA196710 BZW196707:BZW196710 CJS196707:CJS196710 CTO196707:CTO196710 DDK196707:DDK196710 DNG196707:DNG196710 DXC196707:DXC196710 EGY196707:EGY196710 EQU196707:EQU196710 FAQ196707:FAQ196710 FKM196707:FKM196710 FUI196707:FUI196710 GEE196707:GEE196710 GOA196707:GOA196710 GXW196707:GXW196710 HHS196707:HHS196710 HRO196707:HRO196710 IBK196707:IBK196710 ILG196707:ILG196710 IVC196707:IVC196710 JEY196707:JEY196710 JOU196707:JOU196710 JYQ196707:JYQ196710 KIM196707:KIM196710 KSI196707:KSI196710 LCE196707:LCE196710 LMA196707:LMA196710 LVW196707:LVW196710 MFS196707:MFS196710 MPO196707:MPO196710 MZK196707:MZK196710 NJG196707:NJG196710 NTC196707:NTC196710 OCY196707:OCY196710 OMU196707:OMU196710 OWQ196707:OWQ196710 PGM196707:PGM196710 PQI196707:PQI196710 QAE196707:QAE196710 QKA196707:QKA196710 QTW196707:QTW196710 RDS196707:RDS196710 RNO196707:RNO196710 RXK196707:RXK196710 SHG196707:SHG196710 SRC196707:SRC196710 TAY196707:TAY196710 TKU196707:TKU196710 TUQ196707:TUQ196710 UEM196707:UEM196710 UOI196707:UOI196710 UYE196707:UYE196710 VIA196707:VIA196710 VRW196707:VRW196710 WBS196707:WBS196710 WLO196707:WLO196710 WVK196707:WVK196710 IY262243:IY262246 SU262243:SU262246 ACQ262243:ACQ262246 AMM262243:AMM262246 AWI262243:AWI262246 BGE262243:BGE262246 BQA262243:BQA262246 BZW262243:BZW262246 CJS262243:CJS262246 CTO262243:CTO262246 DDK262243:DDK262246 DNG262243:DNG262246 DXC262243:DXC262246 EGY262243:EGY262246 EQU262243:EQU262246 FAQ262243:FAQ262246 FKM262243:FKM262246 FUI262243:FUI262246 GEE262243:GEE262246 GOA262243:GOA262246 GXW262243:GXW262246 HHS262243:HHS262246 HRO262243:HRO262246 IBK262243:IBK262246 ILG262243:ILG262246 IVC262243:IVC262246 JEY262243:JEY262246 JOU262243:JOU262246 JYQ262243:JYQ262246 KIM262243:KIM262246 KSI262243:KSI262246 LCE262243:LCE262246 LMA262243:LMA262246 LVW262243:LVW262246 MFS262243:MFS262246 MPO262243:MPO262246 MZK262243:MZK262246 NJG262243:NJG262246 NTC262243:NTC262246 OCY262243:OCY262246 OMU262243:OMU262246 OWQ262243:OWQ262246 PGM262243:PGM262246 PQI262243:PQI262246 QAE262243:QAE262246 QKA262243:QKA262246 QTW262243:QTW262246 RDS262243:RDS262246 RNO262243:RNO262246 RXK262243:RXK262246 SHG262243:SHG262246 SRC262243:SRC262246 TAY262243:TAY262246 TKU262243:TKU262246 TUQ262243:TUQ262246 UEM262243:UEM262246 UOI262243:UOI262246 UYE262243:UYE262246 VIA262243:VIA262246 VRW262243:VRW262246 WBS262243:WBS262246 WLO262243:WLO262246 WVK262243:WVK262246 IY327779:IY327782 SU327779:SU327782 ACQ327779:ACQ327782 AMM327779:AMM327782 AWI327779:AWI327782 BGE327779:BGE327782 BQA327779:BQA327782 BZW327779:BZW327782 CJS327779:CJS327782 CTO327779:CTO327782 DDK327779:DDK327782 DNG327779:DNG327782 DXC327779:DXC327782 EGY327779:EGY327782 EQU327779:EQU327782 FAQ327779:FAQ327782 FKM327779:FKM327782 FUI327779:FUI327782 GEE327779:GEE327782 GOA327779:GOA327782 GXW327779:GXW327782 HHS327779:HHS327782 HRO327779:HRO327782 IBK327779:IBK327782 ILG327779:ILG327782 IVC327779:IVC327782 JEY327779:JEY327782 JOU327779:JOU327782 JYQ327779:JYQ327782 KIM327779:KIM327782 KSI327779:KSI327782 LCE327779:LCE327782 LMA327779:LMA327782 LVW327779:LVW327782 MFS327779:MFS327782 MPO327779:MPO327782 MZK327779:MZK327782 NJG327779:NJG327782 NTC327779:NTC327782 OCY327779:OCY327782 OMU327779:OMU327782 OWQ327779:OWQ327782 PGM327779:PGM327782 PQI327779:PQI327782 QAE327779:QAE327782 QKA327779:QKA327782 QTW327779:QTW327782 RDS327779:RDS327782 RNO327779:RNO327782 RXK327779:RXK327782 SHG327779:SHG327782 SRC327779:SRC327782 TAY327779:TAY327782 TKU327779:TKU327782 TUQ327779:TUQ327782 UEM327779:UEM327782 UOI327779:UOI327782 UYE327779:UYE327782 VIA327779:VIA327782 VRW327779:VRW327782 WBS327779:WBS327782 WLO327779:WLO327782 WVK327779:WVK327782 IY393315:IY393318 SU393315:SU393318 ACQ393315:ACQ393318 AMM393315:AMM393318 AWI393315:AWI393318 BGE393315:BGE393318 BQA393315:BQA393318 BZW393315:BZW393318 CJS393315:CJS393318 CTO393315:CTO393318 DDK393315:DDK393318 DNG393315:DNG393318 DXC393315:DXC393318 EGY393315:EGY393318 EQU393315:EQU393318 FAQ393315:FAQ393318 FKM393315:FKM393318 FUI393315:FUI393318 GEE393315:GEE393318 GOA393315:GOA393318 GXW393315:GXW393318 HHS393315:HHS393318 HRO393315:HRO393318 IBK393315:IBK393318 ILG393315:ILG393318 IVC393315:IVC393318 JEY393315:JEY393318 JOU393315:JOU393318 JYQ393315:JYQ393318 KIM393315:KIM393318 KSI393315:KSI393318 LCE393315:LCE393318 LMA393315:LMA393318 LVW393315:LVW393318 MFS393315:MFS393318 MPO393315:MPO393318 MZK393315:MZK393318 NJG393315:NJG393318 NTC393315:NTC393318 OCY393315:OCY393318 OMU393315:OMU393318 OWQ393315:OWQ393318 PGM393315:PGM393318 PQI393315:PQI393318 QAE393315:QAE393318 QKA393315:QKA393318 QTW393315:QTW393318 RDS393315:RDS393318 RNO393315:RNO393318 RXK393315:RXK393318 SHG393315:SHG393318 SRC393315:SRC393318 TAY393315:TAY393318 TKU393315:TKU393318 TUQ393315:TUQ393318 UEM393315:UEM393318 UOI393315:UOI393318 UYE393315:UYE393318 VIA393315:VIA393318 VRW393315:VRW393318 WBS393315:WBS393318 WLO393315:WLO393318 WVK393315:WVK393318 IY458851:IY458854 SU458851:SU458854 ACQ458851:ACQ458854 AMM458851:AMM458854 AWI458851:AWI458854 BGE458851:BGE458854 BQA458851:BQA458854 BZW458851:BZW458854 CJS458851:CJS458854 CTO458851:CTO458854 DDK458851:DDK458854 DNG458851:DNG458854 DXC458851:DXC458854 EGY458851:EGY458854 EQU458851:EQU458854 FAQ458851:FAQ458854 FKM458851:FKM458854 FUI458851:FUI458854 GEE458851:GEE458854 GOA458851:GOA458854 GXW458851:GXW458854 HHS458851:HHS458854 HRO458851:HRO458854 IBK458851:IBK458854 ILG458851:ILG458854 IVC458851:IVC458854 JEY458851:JEY458854 JOU458851:JOU458854 JYQ458851:JYQ458854 KIM458851:KIM458854 KSI458851:KSI458854 LCE458851:LCE458854 LMA458851:LMA458854 LVW458851:LVW458854 MFS458851:MFS458854 MPO458851:MPO458854 MZK458851:MZK458854 NJG458851:NJG458854 NTC458851:NTC458854 OCY458851:OCY458854 OMU458851:OMU458854 OWQ458851:OWQ458854 PGM458851:PGM458854 PQI458851:PQI458854 QAE458851:QAE458854 QKA458851:QKA458854 QTW458851:QTW458854 RDS458851:RDS458854 RNO458851:RNO458854 RXK458851:RXK458854 SHG458851:SHG458854 SRC458851:SRC458854 TAY458851:TAY458854 TKU458851:TKU458854 TUQ458851:TUQ458854 UEM458851:UEM458854 UOI458851:UOI458854 UYE458851:UYE458854 VIA458851:VIA458854 VRW458851:VRW458854 WBS458851:WBS458854 WLO458851:WLO458854 WVK458851:WVK458854 IY524387:IY524390 SU524387:SU524390 ACQ524387:ACQ524390 AMM524387:AMM524390 AWI524387:AWI524390 BGE524387:BGE524390 BQA524387:BQA524390 BZW524387:BZW524390 CJS524387:CJS524390 CTO524387:CTO524390 DDK524387:DDK524390 DNG524387:DNG524390 DXC524387:DXC524390 EGY524387:EGY524390 EQU524387:EQU524390 FAQ524387:FAQ524390 FKM524387:FKM524390 FUI524387:FUI524390 GEE524387:GEE524390 GOA524387:GOA524390 GXW524387:GXW524390 HHS524387:HHS524390 HRO524387:HRO524390 IBK524387:IBK524390 ILG524387:ILG524390 IVC524387:IVC524390 JEY524387:JEY524390 JOU524387:JOU524390 JYQ524387:JYQ524390 KIM524387:KIM524390 KSI524387:KSI524390 LCE524387:LCE524390 LMA524387:LMA524390 LVW524387:LVW524390 MFS524387:MFS524390 MPO524387:MPO524390 MZK524387:MZK524390 NJG524387:NJG524390 NTC524387:NTC524390 OCY524387:OCY524390 OMU524387:OMU524390 OWQ524387:OWQ524390 PGM524387:PGM524390 PQI524387:PQI524390 QAE524387:QAE524390 QKA524387:QKA524390 QTW524387:QTW524390 RDS524387:RDS524390 RNO524387:RNO524390 RXK524387:RXK524390 SHG524387:SHG524390 SRC524387:SRC524390 TAY524387:TAY524390 TKU524387:TKU524390 TUQ524387:TUQ524390 UEM524387:UEM524390 UOI524387:UOI524390 UYE524387:UYE524390 VIA524387:VIA524390 VRW524387:VRW524390 WBS524387:WBS524390 WLO524387:WLO524390 WVK524387:WVK524390 IY589923:IY589926 SU589923:SU589926 ACQ589923:ACQ589926 AMM589923:AMM589926 AWI589923:AWI589926 BGE589923:BGE589926 BQA589923:BQA589926 BZW589923:BZW589926 CJS589923:CJS589926 CTO589923:CTO589926 DDK589923:DDK589926 DNG589923:DNG589926 DXC589923:DXC589926 EGY589923:EGY589926 EQU589923:EQU589926 FAQ589923:FAQ589926 FKM589923:FKM589926 FUI589923:FUI589926 GEE589923:GEE589926 GOA589923:GOA589926 GXW589923:GXW589926 HHS589923:HHS589926 HRO589923:HRO589926 IBK589923:IBK589926 ILG589923:ILG589926 IVC589923:IVC589926 JEY589923:JEY589926 JOU589923:JOU589926 JYQ589923:JYQ589926 KIM589923:KIM589926 KSI589923:KSI589926 LCE589923:LCE589926 LMA589923:LMA589926 LVW589923:LVW589926 MFS589923:MFS589926 MPO589923:MPO589926 MZK589923:MZK589926 NJG589923:NJG589926 NTC589923:NTC589926 OCY589923:OCY589926 OMU589923:OMU589926 OWQ589923:OWQ589926 PGM589923:PGM589926 PQI589923:PQI589926 QAE589923:QAE589926 QKA589923:QKA589926 QTW589923:QTW589926 RDS589923:RDS589926 RNO589923:RNO589926 RXK589923:RXK589926 SHG589923:SHG589926 SRC589923:SRC589926 TAY589923:TAY589926 TKU589923:TKU589926 TUQ589923:TUQ589926 UEM589923:UEM589926 UOI589923:UOI589926 UYE589923:UYE589926 VIA589923:VIA589926 VRW589923:VRW589926 WBS589923:WBS589926 WLO589923:WLO589926 WVK589923:WVK589926 IY655459:IY655462 SU655459:SU655462 ACQ655459:ACQ655462 AMM655459:AMM655462 AWI655459:AWI655462 BGE655459:BGE655462 BQA655459:BQA655462 BZW655459:BZW655462 CJS655459:CJS655462 CTO655459:CTO655462 DDK655459:DDK655462 DNG655459:DNG655462 DXC655459:DXC655462 EGY655459:EGY655462 EQU655459:EQU655462 FAQ655459:FAQ655462 FKM655459:FKM655462 FUI655459:FUI655462 GEE655459:GEE655462 GOA655459:GOA655462 GXW655459:GXW655462 HHS655459:HHS655462 HRO655459:HRO655462 IBK655459:IBK655462 ILG655459:ILG655462 IVC655459:IVC655462 JEY655459:JEY655462 JOU655459:JOU655462 JYQ655459:JYQ655462 KIM655459:KIM655462 KSI655459:KSI655462 LCE655459:LCE655462 LMA655459:LMA655462 LVW655459:LVW655462 MFS655459:MFS655462 MPO655459:MPO655462 MZK655459:MZK655462 NJG655459:NJG655462 NTC655459:NTC655462 OCY655459:OCY655462 OMU655459:OMU655462 OWQ655459:OWQ655462 PGM655459:PGM655462 PQI655459:PQI655462 QAE655459:QAE655462 QKA655459:QKA655462 QTW655459:QTW655462 RDS655459:RDS655462 RNO655459:RNO655462 RXK655459:RXK655462 SHG655459:SHG655462 SRC655459:SRC655462 TAY655459:TAY655462 TKU655459:TKU655462 TUQ655459:TUQ655462 UEM655459:UEM655462 UOI655459:UOI655462 UYE655459:UYE655462 VIA655459:VIA655462 VRW655459:VRW655462 WBS655459:WBS655462 WLO655459:WLO655462 WVK655459:WVK655462 IY720995:IY720998 SU720995:SU720998 ACQ720995:ACQ720998 AMM720995:AMM720998 AWI720995:AWI720998 BGE720995:BGE720998 BQA720995:BQA720998 BZW720995:BZW720998 CJS720995:CJS720998 CTO720995:CTO720998 DDK720995:DDK720998 DNG720995:DNG720998 DXC720995:DXC720998 EGY720995:EGY720998 EQU720995:EQU720998 FAQ720995:FAQ720998 FKM720995:FKM720998 FUI720995:FUI720998 GEE720995:GEE720998 GOA720995:GOA720998 GXW720995:GXW720998 HHS720995:HHS720998 HRO720995:HRO720998 IBK720995:IBK720998 ILG720995:ILG720998 IVC720995:IVC720998 JEY720995:JEY720998 JOU720995:JOU720998 JYQ720995:JYQ720998 KIM720995:KIM720998 KSI720995:KSI720998 LCE720995:LCE720998 LMA720995:LMA720998 LVW720995:LVW720998 MFS720995:MFS720998 MPO720995:MPO720998 MZK720995:MZK720998 NJG720995:NJG720998 NTC720995:NTC720998 OCY720995:OCY720998 OMU720995:OMU720998 OWQ720995:OWQ720998 PGM720995:PGM720998 PQI720995:PQI720998 QAE720995:QAE720998 QKA720995:QKA720998 QTW720995:QTW720998 RDS720995:RDS720998 RNO720995:RNO720998 RXK720995:RXK720998 SHG720995:SHG720998 SRC720995:SRC720998 TAY720995:TAY720998 TKU720995:TKU720998 TUQ720995:TUQ720998 UEM720995:UEM720998 UOI720995:UOI720998 UYE720995:UYE720998 VIA720995:VIA720998 VRW720995:VRW720998 WBS720995:WBS720998 WLO720995:WLO720998 WVK720995:WVK720998 IY786531:IY786534 SU786531:SU786534 ACQ786531:ACQ786534 AMM786531:AMM786534 AWI786531:AWI786534 BGE786531:BGE786534 BQA786531:BQA786534 BZW786531:BZW786534 CJS786531:CJS786534 CTO786531:CTO786534 DDK786531:DDK786534 DNG786531:DNG786534 DXC786531:DXC786534 EGY786531:EGY786534 EQU786531:EQU786534 FAQ786531:FAQ786534 FKM786531:FKM786534 FUI786531:FUI786534 GEE786531:GEE786534 GOA786531:GOA786534 GXW786531:GXW786534 HHS786531:HHS786534 HRO786531:HRO786534 IBK786531:IBK786534 ILG786531:ILG786534 IVC786531:IVC786534 JEY786531:JEY786534 JOU786531:JOU786534 JYQ786531:JYQ786534 KIM786531:KIM786534 KSI786531:KSI786534 LCE786531:LCE786534 LMA786531:LMA786534 LVW786531:LVW786534 MFS786531:MFS786534 MPO786531:MPO786534 MZK786531:MZK786534 NJG786531:NJG786534 NTC786531:NTC786534 OCY786531:OCY786534 OMU786531:OMU786534 OWQ786531:OWQ786534 PGM786531:PGM786534 PQI786531:PQI786534 QAE786531:QAE786534 QKA786531:QKA786534 QTW786531:QTW786534 RDS786531:RDS786534 RNO786531:RNO786534 RXK786531:RXK786534 SHG786531:SHG786534 SRC786531:SRC786534 TAY786531:TAY786534 TKU786531:TKU786534 TUQ786531:TUQ786534 UEM786531:UEM786534 UOI786531:UOI786534 UYE786531:UYE786534 VIA786531:VIA786534 VRW786531:VRW786534 WBS786531:WBS786534 WLO786531:WLO786534 WVK786531:WVK786534 IY852067:IY852070 SU852067:SU852070 ACQ852067:ACQ852070 AMM852067:AMM852070 AWI852067:AWI852070 BGE852067:BGE852070 BQA852067:BQA852070 BZW852067:BZW852070 CJS852067:CJS852070 CTO852067:CTO852070 DDK852067:DDK852070 DNG852067:DNG852070 DXC852067:DXC852070 EGY852067:EGY852070 EQU852067:EQU852070 FAQ852067:FAQ852070 FKM852067:FKM852070 FUI852067:FUI852070 GEE852067:GEE852070 GOA852067:GOA852070 GXW852067:GXW852070 HHS852067:HHS852070 HRO852067:HRO852070 IBK852067:IBK852070 ILG852067:ILG852070 IVC852067:IVC852070 JEY852067:JEY852070 JOU852067:JOU852070 JYQ852067:JYQ852070 KIM852067:KIM852070 KSI852067:KSI852070 LCE852067:LCE852070 LMA852067:LMA852070 LVW852067:LVW852070 MFS852067:MFS852070 MPO852067:MPO852070 MZK852067:MZK852070 NJG852067:NJG852070 NTC852067:NTC852070 OCY852067:OCY852070 OMU852067:OMU852070 OWQ852067:OWQ852070 PGM852067:PGM852070 PQI852067:PQI852070 QAE852067:QAE852070 QKA852067:QKA852070 QTW852067:QTW852070 RDS852067:RDS852070 RNO852067:RNO852070 RXK852067:RXK852070 SHG852067:SHG852070 SRC852067:SRC852070 TAY852067:TAY852070 TKU852067:TKU852070 TUQ852067:TUQ852070 UEM852067:UEM852070 UOI852067:UOI852070 UYE852067:UYE852070 VIA852067:VIA852070 VRW852067:VRW852070 WBS852067:WBS852070 WLO852067:WLO852070 WVK852067:WVK852070 IY917603:IY917606 SU917603:SU917606 ACQ917603:ACQ917606 AMM917603:AMM917606 AWI917603:AWI917606 BGE917603:BGE917606 BQA917603:BQA917606 BZW917603:BZW917606 CJS917603:CJS917606 CTO917603:CTO917606 DDK917603:DDK917606 DNG917603:DNG917606 DXC917603:DXC917606 EGY917603:EGY917606 EQU917603:EQU917606 FAQ917603:FAQ917606 FKM917603:FKM917606 FUI917603:FUI917606 GEE917603:GEE917606 GOA917603:GOA917606 GXW917603:GXW917606 HHS917603:HHS917606 HRO917603:HRO917606 IBK917603:IBK917606 ILG917603:ILG917606 IVC917603:IVC917606 JEY917603:JEY917606 JOU917603:JOU917606 JYQ917603:JYQ917606 KIM917603:KIM917606 KSI917603:KSI917606 LCE917603:LCE917606 LMA917603:LMA917606 LVW917603:LVW917606 MFS917603:MFS917606 MPO917603:MPO917606 MZK917603:MZK917606 NJG917603:NJG917606 NTC917603:NTC917606 OCY917603:OCY917606 OMU917603:OMU917606 OWQ917603:OWQ917606 PGM917603:PGM917606 PQI917603:PQI917606 QAE917603:QAE917606 QKA917603:QKA917606 QTW917603:QTW917606 RDS917603:RDS917606 RNO917603:RNO917606 RXK917603:RXK917606 SHG917603:SHG917606 SRC917603:SRC917606 TAY917603:TAY917606 TKU917603:TKU917606 TUQ917603:TUQ917606 UEM917603:UEM917606 UOI917603:UOI917606 UYE917603:UYE917606 VIA917603:VIA917606 VRW917603:VRW917606 WBS917603:WBS917606 WLO917603:WLO917606 WVK917603:WVK917606 IY983139:IY983142 SU983139:SU983142 ACQ983139:ACQ983142 AMM983139:AMM983142 AWI983139:AWI983142 BGE983139:BGE983142 BQA983139:BQA983142 BZW983139:BZW983142 CJS983139:CJS983142 CTO983139:CTO983142 DDK983139:DDK983142 DNG983139:DNG983142 DXC983139:DXC983142 EGY983139:EGY983142 EQU983139:EQU983142 FAQ983139:FAQ983142 FKM983139:FKM983142 FUI983139:FUI983142 GEE983139:GEE983142 GOA983139:GOA983142 GXW983139:GXW983142 HHS983139:HHS983142 HRO983139:HRO983142 IBK983139:IBK983142 ILG983139:ILG983142 IVC983139:IVC983142 JEY983139:JEY983142 JOU983139:JOU983142 JYQ983139:JYQ983142 KIM983139:KIM983142 KSI983139:KSI983142 LCE983139:LCE983142 LMA983139:LMA983142 LVW983139:LVW983142 MFS983139:MFS983142 MPO983139:MPO983142 MZK983139:MZK983142 NJG983139:NJG983142 NTC983139:NTC983142 OCY983139:OCY983142 OMU983139:OMU983142 OWQ983139:OWQ983142 PGM983139:PGM983142 PQI983139:PQI983142 QAE983139:QAE983142 QKA983139:QKA983142 QTW983139:QTW983142 RDS983139:RDS983142 RNO983139:RNO983142 RXK983139:RXK983142 SHG983139:SHG983142 SRC983139:SRC983142 TAY983139:TAY983142 TKU983139:TKU983142 TUQ983139:TUQ983142 UEM983139:UEM983142 UOI983139:UOI983142 UYE983139:UYE983142 VIA983139:VIA983142 VRW983139:VRW983142 WBS983139:WBS983142 WLO983139:WLO983142 WVK983139:WVK983142 IY65621:IY65623 SU65621:SU65623 ACQ65621:ACQ65623 AMM65621:AMM65623 AWI65621:AWI65623 BGE65621:BGE65623 BQA65621:BQA65623 BZW65621:BZW65623 CJS65621:CJS65623 CTO65621:CTO65623 DDK65621:DDK65623 DNG65621:DNG65623 DXC65621:DXC65623 EGY65621:EGY65623 EQU65621:EQU65623 FAQ65621:FAQ65623 FKM65621:FKM65623 FUI65621:FUI65623 GEE65621:GEE65623 GOA65621:GOA65623 GXW65621:GXW65623 HHS65621:HHS65623 HRO65621:HRO65623 IBK65621:IBK65623 ILG65621:ILG65623 IVC65621:IVC65623 JEY65621:JEY65623 JOU65621:JOU65623 JYQ65621:JYQ65623 KIM65621:KIM65623 KSI65621:KSI65623 LCE65621:LCE65623 LMA65621:LMA65623 LVW65621:LVW65623 MFS65621:MFS65623 MPO65621:MPO65623 MZK65621:MZK65623 NJG65621:NJG65623 NTC65621:NTC65623 OCY65621:OCY65623 OMU65621:OMU65623 OWQ65621:OWQ65623 PGM65621:PGM65623 PQI65621:PQI65623 QAE65621:QAE65623 QKA65621:QKA65623 QTW65621:QTW65623 RDS65621:RDS65623 RNO65621:RNO65623 RXK65621:RXK65623 SHG65621:SHG65623 SRC65621:SRC65623 TAY65621:TAY65623 TKU65621:TKU65623 TUQ65621:TUQ65623 UEM65621:UEM65623 UOI65621:UOI65623 UYE65621:UYE65623 VIA65621:VIA65623 VRW65621:VRW65623 WBS65621:WBS65623 WLO65621:WLO65623 WVK65621:WVK65623 IY131157:IY131159 SU131157:SU131159 ACQ131157:ACQ131159 AMM131157:AMM131159 AWI131157:AWI131159 BGE131157:BGE131159 BQA131157:BQA131159 BZW131157:BZW131159 CJS131157:CJS131159 CTO131157:CTO131159 DDK131157:DDK131159 DNG131157:DNG131159 DXC131157:DXC131159 EGY131157:EGY131159 EQU131157:EQU131159 FAQ131157:FAQ131159 FKM131157:FKM131159 FUI131157:FUI131159 GEE131157:GEE131159 GOA131157:GOA131159 GXW131157:GXW131159 HHS131157:HHS131159 HRO131157:HRO131159 IBK131157:IBK131159 ILG131157:ILG131159 IVC131157:IVC131159 JEY131157:JEY131159 JOU131157:JOU131159 JYQ131157:JYQ131159 KIM131157:KIM131159 KSI131157:KSI131159 LCE131157:LCE131159 LMA131157:LMA131159 LVW131157:LVW131159 MFS131157:MFS131159 MPO131157:MPO131159 MZK131157:MZK131159 NJG131157:NJG131159 NTC131157:NTC131159 OCY131157:OCY131159 OMU131157:OMU131159 OWQ131157:OWQ131159 PGM131157:PGM131159 PQI131157:PQI131159 QAE131157:QAE131159 QKA131157:QKA131159 QTW131157:QTW131159 RDS131157:RDS131159 RNO131157:RNO131159 RXK131157:RXK131159 SHG131157:SHG131159 SRC131157:SRC131159 TAY131157:TAY131159 TKU131157:TKU131159 TUQ131157:TUQ131159 UEM131157:UEM131159 UOI131157:UOI131159 UYE131157:UYE131159 VIA131157:VIA131159 VRW131157:VRW131159 WBS131157:WBS131159 WLO131157:WLO131159 WVK131157:WVK131159 IY196693:IY196695 SU196693:SU196695 ACQ196693:ACQ196695 AMM196693:AMM196695 AWI196693:AWI196695 BGE196693:BGE196695 BQA196693:BQA196695 BZW196693:BZW196695 CJS196693:CJS196695 CTO196693:CTO196695 DDK196693:DDK196695 DNG196693:DNG196695 DXC196693:DXC196695 EGY196693:EGY196695 EQU196693:EQU196695 FAQ196693:FAQ196695 FKM196693:FKM196695 FUI196693:FUI196695 GEE196693:GEE196695 GOA196693:GOA196695 GXW196693:GXW196695 HHS196693:HHS196695 HRO196693:HRO196695 IBK196693:IBK196695 ILG196693:ILG196695 IVC196693:IVC196695 JEY196693:JEY196695 JOU196693:JOU196695 JYQ196693:JYQ196695 KIM196693:KIM196695 KSI196693:KSI196695 LCE196693:LCE196695 LMA196693:LMA196695 LVW196693:LVW196695 MFS196693:MFS196695 MPO196693:MPO196695 MZK196693:MZK196695 NJG196693:NJG196695 NTC196693:NTC196695 OCY196693:OCY196695 OMU196693:OMU196695 OWQ196693:OWQ196695 PGM196693:PGM196695 PQI196693:PQI196695 QAE196693:QAE196695 QKA196693:QKA196695 QTW196693:QTW196695 RDS196693:RDS196695 RNO196693:RNO196695 RXK196693:RXK196695 SHG196693:SHG196695 SRC196693:SRC196695 TAY196693:TAY196695 TKU196693:TKU196695 TUQ196693:TUQ196695 UEM196693:UEM196695 UOI196693:UOI196695 UYE196693:UYE196695 VIA196693:VIA196695 VRW196693:VRW196695 WBS196693:WBS196695 WLO196693:WLO196695 WVK196693:WVK196695 IY262229:IY262231 SU262229:SU262231 ACQ262229:ACQ262231 AMM262229:AMM262231 AWI262229:AWI262231 BGE262229:BGE262231 BQA262229:BQA262231 BZW262229:BZW262231 CJS262229:CJS262231 CTO262229:CTO262231 DDK262229:DDK262231 DNG262229:DNG262231 DXC262229:DXC262231 EGY262229:EGY262231 EQU262229:EQU262231 FAQ262229:FAQ262231 FKM262229:FKM262231 FUI262229:FUI262231 GEE262229:GEE262231 GOA262229:GOA262231 GXW262229:GXW262231 HHS262229:HHS262231 HRO262229:HRO262231 IBK262229:IBK262231 ILG262229:ILG262231 IVC262229:IVC262231 JEY262229:JEY262231 JOU262229:JOU262231 JYQ262229:JYQ262231 KIM262229:KIM262231 KSI262229:KSI262231 LCE262229:LCE262231 LMA262229:LMA262231 LVW262229:LVW262231 MFS262229:MFS262231 MPO262229:MPO262231 MZK262229:MZK262231 NJG262229:NJG262231 NTC262229:NTC262231 OCY262229:OCY262231 OMU262229:OMU262231 OWQ262229:OWQ262231 PGM262229:PGM262231 PQI262229:PQI262231 QAE262229:QAE262231 QKA262229:QKA262231 QTW262229:QTW262231 RDS262229:RDS262231 RNO262229:RNO262231 RXK262229:RXK262231 SHG262229:SHG262231 SRC262229:SRC262231 TAY262229:TAY262231 TKU262229:TKU262231 TUQ262229:TUQ262231 UEM262229:UEM262231 UOI262229:UOI262231 UYE262229:UYE262231 VIA262229:VIA262231 VRW262229:VRW262231 WBS262229:WBS262231 WLO262229:WLO262231 WVK262229:WVK262231 IY327765:IY327767 SU327765:SU327767 ACQ327765:ACQ327767 AMM327765:AMM327767 AWI327765:AWI327767 BGE327765:BGE327767 BQA327765:BQA327767 BZW327765:BZW327767 CJS327765:CJS327767 CTO327765:CTO327767 DDK327765:DDK327767 DNG327765:DNG327767 DXC327765:DXC327767 EGY327765:EGY327767 EQU327765:EQU327767 FAQ327765:FAQ327767 FKM327765:FKM327767 FUI327765:FUI327767 GEE327765:GEE327767 GOA327765:GOA327767 GXW327765:GXW327767 HHS327765:HHS327767 HRO327765:HRO327767 IBK327765:IBK327767 ILG327765:ILG327767 IVC327765:IVC327767 JEY327765:JEY327767 JOU327765:JOU327767 JYQ327765:JYQ327767 KIM327765:KIM327767 KSI327765:KSI327767 LCE327765:LCE327767 LMA327765:LMA327767 LVW327765:LVW327767 MFS327765:MFS327767 MPO327765:MPO327767 MZK327765:MZK327767 NJG327765:NJG327767 NTC327765:NTC327767 OCY327765:OCY327767 OMU327765:OMU327767 OWQ327765:OWQ327767 PGM327765:PGM327767 PQI327765:PQI327767 QAE327765:QAE327767 QKA327765:QKA327767 QTW327765:QTW327767 RDS327765:RDS327767 RNO327765:RNO327767 RXK327765:RXK327767 SHG327765:SHG327767 SRC327765:SRC327767 TAY327765:TAY327767 TKU327765:TKU327767 TUQ327765:TUQ327767 UEM327765:UEM327767 UOI327765:UOI327767 UYE327765:UYE327767 VIA327765:VIA327767 VRW327765:VRW327767 WBS327765:WBS327767 WLO327765:WLO327767 WVK327765:WVK327767 IY393301:IY393303 SU393301:SU393303 ACQ393301:ACQ393303 AMM393301:AMM393303 AWI393301:AWI393303 BGE393301:BGE393303 BQA393301:BQA393303 BZW393301:BZW393303 CJS393301:CJS393303 CTO393301:CTO393303 DDK393301:DDK393303 DNG393301:DNG393303 DXC393301:DXC393303 EGY393301:EGY393303 EQU393301:EQU393303 FAQ393301:FAQ393303 FKM393301:FKM393303 FUI393301:FUI393303 GEE393301:GEE393303 GOA393301:GOA393303 GXW393301:GXW393303 HHS393301:HHS393303 HRO393301:HRO393303 IBK393301:IBK393303 ILG393301:ILG393303 IVC393301:IVC393303 JEY393301:JEY393303 JOU393301:JOU393303 JYQ393301:JYQ393303 KIM393301:KIM393303 KSI393301:KSI393303 LCE393301:LCE393303 LMA393301:LMA393303 LVW393301:LVW393303 MFS393301:MFS393303 MPO393301:MPO393303 MZK393301:MZK393303 NJG393301:NJG393303 NTC393301:NTC393303 OCY393301:OCY393303 OMU393301:OMU393303 OWQ393301:OWQ393303 PGM393301:PGM393303 PQI393301:PQI393303 QAE393301:QAE393303 QKA393301:QKA393303 QTW393301:QTW393303 RDS393301:RDS393303 RNO393301:RNO393303 RXK393301:RXK393303 SHG393301:SHG393303 SRC393301:SRC393303 TAY393301:TAY393303 TKU393301:TKU393303 TUQ393301:TUQ393303 UEM393301:UEM393303 UOI393301:UOI393303 UYE393301:UYE393303 VIA393301:VIA393303 VRW393301:VRW393303 WBS393301:WBS393303 WLO393301:WLO393303 WVK393301:WVK393303 IY458837:IY458839 SU458837:SU458839 ACQ458837:ACQ458839 AMM458837:AMM458839 AWI458837:AWI458839 BGE458837:BGE458839 BQA458837:BQA458839 BZW458837:BZW458839 CJS458837:CJS458839 CTO458837:CTO458839 DDK458837:DDK458839 DNG458837:DNG458839 DXC458837:DXC458839 EGY458837:EGY458839 EQU458837:EQU458839 FAQ458837:FAQ458839 FKM458837:FKM458839 FUI458837:FUI458839 GEE458837:GEE458839 GOA458837:GOA458839 GXW458837:GXW458839 HHS458837:HHS458839 HRO458837:HRO458839 IBK458837:IBK458839 ILG458837:ILG458839 IVC458837:IVC458839 JEY458837:JEY458839 JOU458837:JOU458839 JYQ458837:JYQ458839 KIM458837:KIM458839 KSI458837:KSI458839 LCE458837:LCE458839 LMA458837:LMA458839 LVW458837:LVW458839 MFS458837:MFS458839 MPO458837:MPO458839 MZK458837:MZK458839 NJG458837:NJG458839 NTC458837:NTC458839 OCY458837:OCY458839 OMU458837:OMU458839 OWQ458837:OWQ458839 PGM458837:PGM458839 PQI458837:PQI458839 QAE458837:QAE458839 QKA458837:QKA458839 QTW458837:QTW458839 RDS458837:RDS458839 RNO458837:RNO458839 RXK458837:RXK458839 SHG458837:SHG458839 SRC458837:SRC458839 TAY458837:TAY458839 TKU458837:TKU458839 TUQ458837:TUQ458839 UEM458837:UEM458839 UOI458837:UOI458839 UYE458837:UYE458839 VIA458837:VIA458839 VRW458837:VRW458839 WBS458837:WBS458839 WLO458837:WLO458839 WVK458837:WVK458839 IY524373:IY524375 SU524373:SU524375 ACQ524373:ACQ524375 AMM524373:AMM524375 AWI524373:AWI524375 BGE524373:BGE524375 BQA524373:BQA524375 BZW524373:BZW524375 CJS524373:CJS524375 CTO524373:CTO524375 DDK524373:DDK524375 DNG524373:DNG524375 DXC524373:DXC524375 EGY524373:EGY524375 EQU524373:EQU524375 FAQ524373:FAQ524375 FKM524373:FKM524375 FUI524373:FUI524375 GEE524373:GEE524375 GOA524373:GOA524375 GXW524373:GXW524375 HHS524373:HHS524375 HRO524373:HRO524375 IBK524373:IBK524375 ILG524373:ILG524375 IVC524373:IVC524375 JEY524373:JEY524375 JOU524373:JOU524375 JYQ524373:JYQ524375 KIM524373:KIM524375 KSI524373:KSI524375 LCE524373:LCE524375 LMA524373:LMA524375 LVW524373:LVW524375 MFS524373:MFS524375 MPO524373:MPO524375 MZK524373:MZK524375 NJG524373:NJG524375 NTC524373:NTC524375 OCY524373:OCY524375 OMU524373:OMU524375 OWQ524373:OWQ524375 PGM524373:PGM524375 PQI524373:PQI524375 QAE524373:QAE524375 QKA524373:QKA524375 QTW524373:QTW524375 RDS524373:RDS524375 RNO524373:RNO524375 RXK524373:RXK524375 SHG524373:SHG524375 SRC524373:SRC524375 TAY524373:TAY524375 TKU524373:TKU524375 TUQ524373:TUQ524375 UEM524373:UEM524375 UOI524373:UOI524375 UYE524373:UYE524375 VIA524373:VIA524375 VRW524373:VRW524375 WBS524373:WBS524375 WLO524373:WLO524375 WVK524373:WVK524375 IY589909:IY589911 SU589909:SU589911 ACQ589909:ACQ589911 AMM589909:AMM589911 AWI589909:AWI589911 BGE589909:BGE589911 BQA589909:BQA589911 BZW589909:BZW589911 CJS589909:CJS589911 CTO589909:CTO589911 DDK589909:DDK589911 DNG589909:DNG589911 DXC589909:DXC589911 EGY589909:EGY589911 EQU589909:EQU589911 FAQ589909:FAQ589911 FKM589909:FKM589911 FUI589909:FUI589911 GEE589909:GEE589911 GOA589909:GOA589911 GXW589909:GXW589911 HHS589909:HHS589911 HRO589909:HRO589911 IBK589909:IBK589911 ILG589909:ILG589911 IVC589909:IVC589911 JEY589909:JEY589911 JOU589909:JOU589911 JYQ589909:JYQ589911 KIM589909:KIM589911 KSI589909:KSI589911 LCE589909:LCE589911 LMA589909:LMA589911 LVW589909:LVW589911 MFS589909:MFS589911 MPO589909:MPO589911 MZK589909:MZK589911 NJG589909:NJG589911 NTC589909:NTC589911 OCY589909:OCY589911 OMU589909:OMU589911 OWQ589909:OWQ589911 PGM589909:PGM589911 PQI589909:PQI589911 QAE589909:QAE589911 QKA589909:QKA589911 QTW589909:QTW589911 RDS589909:RDS589911 RNO589909:RNO589911 RXK589909:RXK589911 SHG589909:SHG589911 SRC589909:SRC589911 TAY589909:TAY589911 TKU589909:TKU589911 TUQ589909:TUQ589911 UEM589909:UEM589911 UOI589909:UOI589911 UYE589909:UYE589911 VIA589909:VIA589911 VRW589909:VRW589911 WBS589909:WBS589911 WLO589909:WLO589911 WVK589909:WVK589911 IY655445:IY655447 SU655445:SU655447 ACQ655445:ACQ655447 AMM655445:AMM655447 AWI655445:AWI655447 BGE655445:BGE655447 BQA655445:BQA655447 BZW655445:BZW655447 CJS655445:CJS655447 CTO655445:CTO655447 DDK655445:DDK655447 DNG655445:DNG655447 DXC655445:DXC655447 EGY655445:EGY655447 EQU655445:EQU655447 FAQ655445:FAQ655447 FKM655445:FKM655447 FUI655445:FUI655447 GEE655445:GEE655447 GOA655445:GOA655447 GXW655445:GXW655447 HHS655445:HHS655447 HRO655445:HRO655447 IBK655445:IBK655447 ILG655445:ILG655447 IVC655445:IVC655447 JEY655445:JEY655447 JOU655445:JOU655447 JYQ655445:JYQ655447 KIM655445:KIM655447 KSI655445:KSI655447 LCE655445:LCE655447 LMA655445:LMA655447 LVW655445:LVW655447 MFS655445:MFS655447 MPO655445:MPO655447 MZK655445:MZK655447 NJG655445:NJG655447 NTC655445:NTC655447 OCY655445:OCY655447 OMU655445:OMU655447 OWQ655445:OWQ655447 PGM655445:PGM655447 PQI655445:PQI655447 QAE655445:QAE655447 QKA655445:QKA655447 QTW655445:QTW655447 RDS655445:RDS655447 RNO655445:RNO655447 RXK655445:RXK655447 SHG655445:SHG655447 SRC655445:SRC655447 TAY655445:TAY655447 TKU655445:TKU655447 TUQ655445:TUQ655447 UEM655445:UEM655447 UOI655445:UOI655447 UYE655445:UYE655447 VIA655445:VIA655447 VRW655445:VRW655447 WBS655445:WBS655447 WLO655445:WLO655447 WVK655445:WVK655447 IY720981:IY720983 SU720981:SU720983 ACQ720981:ACQ720983 AMM720981:AMM720983 AWI720981:AWI720983 BGE720981:BGE720983 BQA720981:BQA720983 BZW720981:BZW720983 CJS720981:CJS720983 CTO720981:CTO720983 DDK720981:DDK720983 DNG720981:DNG720983 DXC720981:DXC720983 EGY720981:EGY720983 EQU720981:EQU720983 FAQ720981:FAQ720983 FKM720981:FKM720983 FUI720981:FUI720983 GEE720981:GEE720983 GOA720981:GOA720983 GXW720981:GXW720983 HHS720981:HHS720983 HRO720981:HRO720983 IBK720981:IBK720983 ILG720981:ILG720983 IVC720981:IVC720983 JEY720981:JEY720983 JOU720981:JOU720983 JYQ720981:JYQ720983 KIM720981:KIM720983 KSI720981:KSI720983 LCE720981:LCE720983 LMA720981:LMA720983 LVW720981:LVW720983 MFS720981:MFS720983 MPO720981:MPO720983 MZK720981:MZK720983 NJG720981:NJG720983 NTC720981:NTC720983 OCY720981:OCY720983 OMU720981:OMU720983 OWQ720981:OWQ720983 PGM720981:PGM720983 PQI720981:PQI720983 QAE720981:QAE720983 QKA720981:QKA720983 QTW720981:QTW720983 RDS720981:RDS720983 RNO720981:RNO720983 RXK720981:RXK720983 SHG720981:SHG720983 SRC720981:SRC720983 TAY720981:TAY720983 TKU720981:TKU720983 TUQ720981:TUQ720983 UEM720981:UEM720983 UOI720981:UOI720983 UYE720981:UYE720983 VIA720981:VIA720983 VRW720981:VRW720983 WBS720981:WBS720983 WLO720981:WLO720983 WVK720981:WVK720983 IY786517:IY786519 SU786517:SU786519 ACQ786517:ACQ786519 AMM786517:AMM786519 AWI786517:AWI786519 BGE786517:BGE786519 BQA786517:BQA786519 BZW786517:BZW786519 CJS786517:CJS786519 CTO786517:CTO786519 DDK786517:DDK786519 DNG786517:DNG786519 DXC786517:DXC786519 EGY786517:EGY786519 EQU786517:EQU786519 FAQ786517:FAQ786519 FKM786517:FKM786519 FUI786517:FUI786519 GEE786517:GEE786519 GOA786517:GOA786519 GXW786517:GXW786519 HHS786517:HHS786519 HRO786517:HRO786519 IBK786517:IBK786519 ILG786517:ILG786519 IVC786517:IVC786519 JEY786517:JEY786519 JOU786517:JOU786519 JYQ786517:JYQ786519 KIM786517:KIM786519 KSI786517:KSI786519 LCE786517:LCE786519 LMA786517:LMA786519 LVW786517:LVW786519 MFS786517:MFS786519 MPO786517:MPO786519 MZK786517:MZK786519 NJG786517:NJG786519 NTC786517:NTC786519 OCY786517:OCY786519 OMU786517:OMU786519 OWQ786517:OWQ786519 PGM786517:PGM786519 PQI786517:PQI786519 QAE786517:QAE786519 QKA786517:QKA786519 QTW786517:QTW786519 RDS786517:RDS786519 RNO786517:RNO786519 RXK786517:RXK786519 SHG786517:SHG786519 SRC786517:SRC786519 TAY786517:TAY786519 TKU786517:TKU786519 TUQ786517:TUQ786519 UEM786517:UEM786519 UOI786517:UOI786519 UYE786517:UYE786519 VIA786517:VIA786519 VRW786517:VRW786519 WBS786517:WBS786519 WLO786517:WLO786519 WVK786517:WVK786519 IY852053:IY852055 SU852053:SU852055 ACQ852053:ACQ852055 AMM852053:AMM852055 AWI852053:AWI852055 BGE852053:BGE852055 BQA852053:BQA852055 BZW852053:BZW852055 CJS852053:CJS852055 CTO852053:CTO852055 DDK852053:DDK852055 DNG852053:DNG852055 DXC852053:DXC852055 EGY852053:EGY852055 EQU852053:EQU852055 FAQ852053:FAQ852055 FKM852053:FKM852055 FUI852053:FUI852055 GEE852053:GEE852055 GOA852053:GOA852055 GXW852053:GXW852055 HHS852053:HHS852055 HRO852053:HRO852055 IBK852053:IBK852055 ILG852053:ILG852055 IVC852053:IVC852055 JEY852053:JEY852055 JOU852053:JOU852055 JYQ852053:JYQ852055 KIM852053:KIM852055 KSI852053:KSI852055 LCE852053:LCE852055 LMA852053:LMA852055 LVW852053:LVW852055 MFS852053:MFS852055 MPO852053:MPO852055 MZK852053:MZK852055 NJG852053:NJG852055 NTC852053:NTC852055 OCY852053:OCY852055 OMU852053:OMU852055 OWQ852053:OWQ852055 PGM852053:PGM852055 PQI852053:PQI852055 QAE852053:QAE852055 QKA852053:QKA852055 QTW852053:QTW852055 RDS852053:RDS852055 RNO852053:RNO852055 RXK852053:RXK852055 SHG852053:SHG852055 SRC852053:SRC852055 TAY852053:TAY852055 TKU852053:TKU852055 TUQ852053:TUQ852055 UEM852053:UEM852055 UOI852053:UOI852055 UYE852053:UYE852055 VIA852053:VIA852055 VRW852053:VRW852055 WBS852053:WBS852055 WLO852053:WLO852055 WVK852053:WVK852055 IY917589:IY917591 SU917589:SU917591 ACQ917589:ACQ917591 AMM917589:AMM917591 AWI917589:AWI917591 BGE917589:BGE917591 BQA917589:BQA917591 BZW917589:BZW917591 CJS917589:CJS917591 CTO917589:CTO917591 DDK917589:DDK917591 DNG917589:DNG917591 DXC917589:DXC917591 EGY917589:EGY917591 EQU917589:EQU917591 FAQ917589:FAQ917591 FKM917589:FKM917591 FUI917589:FUI917591 GEE917589:GEE917591 GOA917589:GOA917591 GXW917589:GXW917591 HHS917589:HHS917591 HRO917589:HRO917591 IBK917589:IBK917591 ILG917589:ILG917591 IVC917589:IVC917591 JEY917589:JEY917591 JOU917589:JOU917591 JYQ917589:JYQ917591 KIM917589:KIM917591 KSI917589:KSI917591 LCE917589:LCE917591 LMA917589:LMA917591 LVW917589:LVW917591 MFS917589:MFS917591 MPO917589:MPO917591 MZK917589:MZK917591 NJG917589:NJG917591 NTC917589:NTC917591 OCY917589:OCY917591 OMU917589:OMU917591 OWQ917589:OWQ917591 PGM917589:PGM917591 PQI917589:PQI917591 QAE917589:QAE917591 QKA917589:QKA917591 QTW917589:QTW917591 RDS917589:RDS917591 RNO917589:RNO917591 RXK917589:RXK917591 SHG917589:SHG917591 SRC917589:SRC917591 TAY917589:TAY917591 TKU917589:TKU917591 TUQ917589:TUQ917591 UEM917589:UEM917591 UOI917589:UOI917591 UYE917589:UYE917591 VIA917589:VIA917591 VRW917589:VRW917591 WBS917589:WBS917591 WLO917589:WLO917591 WVK917589:WVK917591 IY983125:IY983127 SU983125:SU983127 ACQ983125:ACQ983127 AMM983125:AMM983127 AWI983125:AWI983127 BGE983125:BGE983127 BQA983125:BQA983127 BZW983125:BZW983127 CJS983125:CJS983127 CTO983125:CTO983127 DDK983125:DDK983127 DNG983125:DNG983127 DXC983125:DXC983127 EGY983125:EGY983127 EQU983125:EQU983127 FAQ983125:FAQ983127 FKM983125:FKM983127 FUI983125:FUI983127 GEE983125:GEE983127 GOA983125:GOA983127 GXW983125:GXW983127 HHS983125:HHS983127 HRO983125:HRO983127 IBK983125:IBK983127 ILG983125:ILG983127 IVC983125:IVC983127 JEY983125:JEY983127 JOU983125:JOU983127 JYQ983125:JYQ983127 KIM983125:KIM983127 KSI983125:KSI983127 LCE983125:LCE983127 LMA983125:LMA983127 LVW983125:LVW983127 MFS983125:MFS983127 MPO983125:MPO983127 MZK983125:MZK983127 NJG983125:NJG983127 NTC983125:NTC983127 OCY983125:OCY983127 OMU983125:OMU983127 OWQ983125:OWQ983127 PGM983125:PGM983127 PQI983125:PQI983127 QAE983125:QAE983127 QKA983125:QKA983127 QTW983125:QTW983127 RDS983125:RDS983127 RNO983125:RNO983127 RXK983125:RXK983127 SHG983125:SHG983127 SRC983125:SRC983127 TAY983125:TAY983127 TKU983125:TKU983127 TUQ983125:TUQ983127 UEM983125:UEM983127 UOI983125:UOI983127 UYE983125:UYE983127 VIA983125:VIA983127 VRW983125:VRW983127 WBS983125:WBS983127 WLO983125:WLO983127 WVK983125:WVK983127 IY65625:IY65627 SU65625:SU65627 ACQ65625:ACQ65627 AMM65625:AMM65627 AWI65625:AWI65627 BGE65625:BGE65627 BQA65625:BQA65627 BZW65625:BZW65627 CJS65625:CJS65627 CTO65625:CTO65627 DDK65625:DDK65627 DNG65625:DNG65627 DXC65625:DXC65627 EGY65625:EGY65627 EQU65625:EQU65627 FAQ65625:FAQ65627 FKM65625:FKM65627 FUI65625:FUI65627 GEE65625:GEE65627 GOA65625:GOA65627 GXW65625:GXW65627 HHS65625:HHS65627 HRO65625:HRO65627 IBK65625:IBK65627 ILG65625:ILG65627 IVC65625:IVC65627 JEY65625:JEY65627 JOU65625:JOU65627 JYQ65625:JYQ65627 KIM65625:KIM65627 KSI65625:KSI65627 LCE65625:LCE65627 LMA65625:LMA65627 LVW65625:LVW65627 MFS65625:MFS65627 MPO65625:MPO65627 MZK65625:MZK65627 NJG65625:NJG65627 NTC65625:NTC65627 OCY65625:OCY65627 OMU65625:OMU65627 OWQ65625:OWQ65627 PGM65625:PGM65627 PQI65625:PQI65627 QAE65625:QAE65627 QKA65625:QKA65627 QTW65625:QTW65627 RDS65625:RDS65627 RNO65625:RNO65627 RXK65625:RXK65627 SHG65625:SHG65627 SRC65625:SRC65627 TAY65625:TAY65627 TKU65625:TKU65627 TUQ65625:TUQ65627 UEM65625:UEM65627 UOI65625:UOI65627 UYE65625:UYE65627 VIA65625:VIA65627 VRW65625:VRW65627 WBS65625:WBS65627 WLO65625:WLO65627 WVK65625:WVK65627 IY131161:IY131163 SU131161:SU131163 ACQ131161:ACQ131163 AMM131161:AMM131163 AWI131161:AWI131163 BGE131161:BGE131163 BQA131161:BQA131163 BZW131161:BZW131163 CJS131161:CJS131163 CTO131161:CTO131163 DDK131161:DDK131163 DNG131161:DNG131163 DXC131161:DXC131163 EGY131161:EGY131163 EQU131161:EQU131163 FAQ131161:FAQ131163 FKM131161:FKM131163 FUI131161:FUI131163 GEE131161:GEE131163 GOA131161:GOA131163 GXW131161:GXW131163 HHS131161:HHS131163 HRO131161:HRO131163 IBK131161:IBK131163 ILG131161:ILG131163 IVC131161:IVC131163 JEY131161:JEY131163 JOU131161:JOU131163 JYQ131161:JYQ131163 KIM131161:KIM131163 KSI131161:KSI131163 LCE131161:LCE131163 LMA131161:LMA131163 LVW131161:LVW131163 MFS131161:MFS131163 MPO131161:MPO131163 MZK131161:MZK131163 NJG131161:NJG131163 NTC131161:NTC131163 OCY131161:OCY131163 OMU131161:OMU131163 OWQ131161:OWQ131163 PGM131161:PGM131163 PQI131161:PQI131163 QAE131161:QAE131163 QKA131161:QKA131163 QTW131161:QTW131163 RDS131161:RDS131163 RNO131161:RNO131163 RXK131161:RXK131163 SHG131161:SHG131163 SRC131161:SRC131163 TAY131161:TAY131163 TKU131161:TKU131163 TUQ131161:TUQ131163 UEM131161:UEM131163 UOI131161:UOI131163 UYE131161:UYE131163 VIA131161:VIA131163 VRW131161:VRW131163 WBS131161:WBS131163 WLO131161:WLO131163 WVK131161:WVK131163 IY196697:IY196699 SU196697:SU196699 ACQ196697:ACQ196699 AMM196697:AMM196699 AWI196697:AWI196699 BGE196697:BGE196699 BQA196697:BQA196699 BZW196697:BZW196699 CJS196697:CJS196699 CTO196697:CTO196699 DDK196697:DDK196699 DNG196697:DNG196699 DXC196697:DXC196699 EGY196697:EGY196699 EQU196697:EQU196699 FAQ196697:FAQ196699 FKM196697:FKM196699 FUI196697:FUI196699 GEE196697:GEE196699 GOA196697:GOA196699 GXW196697:GXW196699 HHS196697:HHS196699 HRO196697:HRO196699 IBK196697:IBK196699 ILG196697:ILG196699 IVC196697:IVC196699 JEY196697:JEY196699 JOU196697:JOU196699 JYQ196697:JYQ196699 KIM196697:KIM196699 KSI196697:KSI196699 LCE196697:LCE196699 LMA196697:LMA196699 LVW196697:LVW196699 MFS196697:MFS196699 MPO196697:MPO196699 MZK196697:MZK196699 NJG196697:NJG196699 NTC196697:NTC196699 OCY196697:OCY196699 OMU196697:OMU196699 OWQ196697:OWQ196699 PGM196697:PGM196699 PQI196697:PQI196699 QAE196697:QAE196699 QKA196697:QKA196699 QTW196697:QTW196699 RDS196697:RDS196699 RNO196697:RNO196699 RXK196697:RXK196699 SHG196697:SHG196699 SRC196697:SRC196699 TAY196697:TAY196699 TKU196697:TKU196699 TUQ196697:TUQ196699 UEM196697:UEM196699 UOI196697:UOI196699 UYE196697:UYE196699 VIA196697:VIA196699 VRW196697:VRW196699 WBS196697:WBS196699 WLO196697:WLO196699 WVK196697:WVK196699 IY262233:IY262235 SU262233:SU262235 ACQ262233:ACQ262235 AMM262233:AMM262235 AWI262233:AWI262235 BGE262233:BGE262235 BQA262233:BQA262235 BZW262233:BZW262235 CJS262233:CJS262235 CTO262233:CTO262235 DDK262233:DDK262235 DNG262233:DNG262235 DXC262233:DXC262235 EGY262233:EGY262235 EQU262233:EQU262235 FAQ262233:FAQ262235 FKM262233:FKM262235 FUI262233:FUI262235 GEE262233:GEE262235 GOA262233:GOA262235 GXW262233:GXW262235 HHS262233:HHS262235 HRO262233:HRO262235 IBK262233:IBK262235 ILG262233:ILG262235 IVC262233:IVC262235 JEY262233:JEY262235 JOU262233:JOU262235 JYQ262233:JYQ262235 KIM262233:KIM262235 KSI262233:KSI262235 LCE262233:LCE262235 LMA262233:LMA262235 LVW262233:LVW262235 MFS262233:MFS262235 MPO262233:MPO262235 MZK262233:MZK262235 NJG262233:NJG262235 NTC262233:NTC262235 OCY262233:OCY262235 OMU262233:OMU262235 OWQ262233:OWQ262235 PGM262233:PGM262235 PQI262233:PQI262235 QAE262233:QAE262235 QKA262233:QKA262235 QTW262233:QTW262235 RDS262233:RDS262235 RNO262233:RNO262235 RXK262233:RXK262235 SHG262233:SHG262235 SRC262233:SRC262235 TAY262233:TAY262235 TKU262233:TKU262235 TUQ262233:TUQ262235 UEM262233:UEM262235 UOI262233:UOI262235 UYE262233:UYE262235 VIA262233:VIA262235 VRW262233:VRW262235 WBS262233:WBS262235 WLO262233:WLO262235 WVK262233:WVK262235 IY327769:IY327771 SU327769:SU327771 ACQ327769:ACQ327771 AMM327769:AMM327771 AWI327769:AWI327771 BGE327769:BGE327771 BQA327769:BQA327771 BZW327769:BZW327771 CJS327769:CJS327771 CTO327769:CTO327771 DDK327769:DDK327771 DNG327769:DNG327771 DXC327769:DXC327771 EGY327769:EGY327771 EQU327769:EQU327771 FAQ327769:FAQ327771 FKM327769:FKM327771 FUI327769:FUI327771 GEE327769:GEE327771 GOA327769:GOA327771 GXW327769:GXW327771 HHS327769:HHS327771 HRO327769:HRO327771 IBK327769:IBK327771 ILG327769:ILG327771 IVC327769:IVC327771 JEY327769:JEY327771 JOU327769:JOU327771 JYQ327769:JYQ327771 KIM327769:KIM327771 KSI327769:KSI327771 LCE327769:LCE327771 LMA327769:LMA327771 LVW327769:LVW327771 MFS327769:MFS327771 MPO327769:MPO327771 MZK327769:MZK327771 NJG327769:NJG327771 NTC327769:NTC327771 OCY327769:OCY327771 OMU327769:OMU327771 OWQ327769:OWQ327771 PGM327769:PGM327771 PQI327769:PQI327771 QAE327769:QAE327771 QKA327769:QKA327771 QTW327769:QTW327771 RDS327769:RDS327771 RNO327769:RNO327771 RXK327769:RXK327771 SHG327769:SHG327771 SRC327769:SRC327771 TAY327769:TAY327771 TKU327769:TKU327771 TUQ327769:TUQ327771 UEM327769:UEM327771 UOI327769:UOI327771 UYE327769:UYE327771 VIA327769:VIA327771 VRW327769:VRW327771 WBS327769:WBS327771 WLO327769:WLO327771 WVK327769:WVK327771 IY393305:IY393307 SU393305:SU393307 ACQ393305:ACQ393307 AMM393305:AMM393307 AWI393305:AWI393307 BGE393305:BGE393307 BQA393305:BQA393307 BZW393305:BZW393307 CJS393305:CJS393307 CTO393305:CTO393307 DDK393305:DDK393307 DNG393305:DNG393307 DXC393305:DXC393307 EGY393305:EGY393307 EQU393305:EQU393307 FAQ393305:FAQ393307 FKM393305:FKM393307 FUI393305:FUI393307 GEE393305:GEE393307 GOA393305:GOA393307 GXW393305:GXW393307 HHS393305:HHS393307 HRO393305:HRO393307 IBK393305:IBK393307 ILG393305:ILG393307 IVC393305:IVC393307 JEY393305:JEY393307 JOU393305:JOU393307 JYQ393305:JYQ393307 KIM393305:KIM393307 KSI393305:KSI393307 LCE393305:LCE393307 LMA393305:LMA393307 LVW393305:LVW393307 MFS393305:MFS393307 MPO393305:MPO393307 MZK393305:MZK393307 NJG393305:NJG393307 NTC393305:NTC393307 OCY393305:OCY393307 OMU393305:OMU393307 OWQ393305:OWQ393307 PGM393305:PGM393307 PQI393305:PQI393307 QAE393305:QAE393307 QKA393305:QKA393307 QTW393305:QTW393307 RDS393305:RDS393307 RNO393305:RNO393307 RXK393305:RXK393307 SHG393305:SHG393307 SRC393305:SRC393307 TAY393305:TAY393307 TKU393305:TKU393307 TUQ393305:TUQ393307 UEM393305:UEM393307 UOI393305:UOI393307 UYE393305:UYE393307 VIA393305:VIA393307 VRW393305:VRW393307 WBS393305:WBS393307 WLO393305:WLO393307 WVK393305:WVK393307 IY458841:IY458843 SU458841:SU458843 ACQ458841:ACQ458843 AMM458841:AMM458843 AWI458841:AWI458843 BGE458841:BGE458843 BQA458841:BQA458843 BZW458841:BZW458843 CJS458841:CJS458843 CTO458841:CTO458843 DDK458841:DDK458843 DNG458841:DNG458843 DXC458841:DXC458843 EGY458841:EGY458843 EQU458841:EQU458843 FAQ458841:FAQ458843 FKM458841:FKM458843 FUI458841:FUI458843 GEE458841:GEE458843 GOA458841:GOA458843 GXW458841:GXW458843 HHS458841:HHS458843 HRO458841:HRO458843 IBK458841:IBK458843 ILG458841:ILG458843 IVC458841:IVC458843 JEY458841:JEY458843 JOU458841:JOU458843 JYQ458841:JYQ458843 KIM458841:KIM458843 KSI458841:KSI458843 LCE458841:LCE458843 LMA458841:LMA458843 LVW458841:LVW458843 MFS458841:MFS458843 MPO458841:MPO458843 MZK458841:MZK458843 NJG458841:NJG458843 NTC458841:NTC458843 OCY458841:OCY458843 OMU458841:OMU458843 OWQ458841:OWQ458843 PGM458841:PGM458843 PQI458841:PQI458843 QAE458841:QAE458843 QKA458841:QKA458843 QTW458841:QTW458843 RDS458841:RDS458843 RNO458841:RNO458843 RXK458841:RXK458843 SHG458841:SHG458843 SRC458841:SRC458843 TAY458841:TAY458843 TKU458841:TKU458843 TUQ458841:TUQ458843 UEM458841:UEM458843 UOI458841:UOI458843 UYE458841:UYE458843 VIA458841:VIA458843 VRW458841:VRW458843 WBS458841:WBS458843 WLO458841:WLO458843 WVK458841:WVK458843 IY524377:IY524379 SU524377:SU524379 ACQ524377:ACQ524379 AMM524377:AMM524379 AWI524377:AWI524379 BGE524377:BGE524379 BQA524377:BQA524379 BZW524377:BZW524379 CJS524377:CJS524379 CTO524377:CTO524379 DDK524377:DDK524379 DNG524377:DNG524379 DXC524377:DXC524379 EGY524377:EGY524379 EQU524377:EQU524379 FAQ524377:FAQ524379 FKM524377:FKM524379 FUI524377:FUI524379 GEE524377:GEE524379 GOA524377:GOA524379 GXW524377:GXW524379 HHS524377:HHS524379 HRO524377:HRO524379 IBK524377:IBK524379 ILG524377:ILG524379 IVC524377:IVC524379 JEY524377:JEY524379 JOU524377:JOU524379 JYQ524377:JYQ524379 KIM524377:KIM524379 KSI524377:KSI524379 LCE524377:LCE524379 LMA524377:LMA524379 LVW524377:LVW524379 MFS524377:MFS524379 MPO524377:MPO524379 MZK524377:MZK524379 NJG524377:NJG524379 NTC524377:NTC524379 OCY524377:OCY524379 OMU524377:OMU524379 OWQ524377:OWQ524379 PGM524377:PGM524379 PQI524377:PQI524379 QAE524377:QAE524379 QKA524377:QKA524379 QTW524377:QTW524379 RDS524377:RDS524379 RNO524377:RNO524379 RXK524377:RXK524379 SHG524377:SHG524379 SRC524377:SRC524379 TAY524377:TAY524379 TKU524377:TKU524379 TUQ524377:TUQ524379 UEM524377:UEM524379 UOI524377:UOI524379 UYE524377:UYE524379 VIA524377:VIA524379 VRW524377:VRW524379 WBS524377:WBS524379 WLO524377:WLO524379 WVK524377:WVK524379 IY589913:IY589915 SU589913:SU589915 ACQ589913:ACQ589915 AMM589913:AMM589915 AWI589913:AWI589915 BGE589913:BGE589915 BQA589913:BQA589915 BZW589913:BZW589915 CJS589913:CJS589915 CTO589913:CTO589915 DDK589913:DDK589915 DNG589913:DNG589915 DXC589913:DXC589915 EGY589913:EGY589915 EQU589913:EQU589915 FAQ589913:FAQ589915 FKM589913:FKM589915 FUI589913:FUI589915 GEE589913:GEE589915 GOA589913:GOA589915 GXW589913:GXW589915 HHS589913:HHS589915 HRO589913:HRO589915 IBK589913:IBK589915 ILG589913:ILG589915 IVC589913:IVC589915 JEY589913:JEY589915 JOU589913:JOU589915 JYQ589913:JYQ589915 KIM589913:KIM589915 KSI589913:KSI589915 LCE589913:LCE589915 LMA589913:LMA589915 LVW589913:LVW589915 MFS589913:MFS589915 MPO589913:MPO589915 MZK589913:MZK589915 NJG589913:NJG589915 NTC589913:NTC589915 OCY589913:OCY589915 OMU589913:OMU589915 OWQ589913:OWQ589915 PGM589913:PGM589915 PQI589913:PQI589915 QAE589913:QAE589915 QKA589913:QKA589915 QTW589913:QTW589915 RDS589913:RDS589915 RNO589913:RNO589915 RXK589913:RXK589915 SHG589913:SHG589915 SRC589913:SRC589915 TAY589913:TAY589915 TKU589913:TKU589915 TUQ589913:TUQ589915 UEM589913:UEM589915 UOI589913:UOI589915 UYE589913:UYE589915 VIA589913:VIA589915 VRW589913:VRW589915 WBS589913:WBS589915 WLO589913:WLO589915 WVK589913:WVK589915 IY655449:IY655451 SU655449:SU655451 ACQ655449:ACQ655451 AMM655449:AMM655451 AWI655449:AWI655451 BGE655449:BGE655451 BQA655449:BQA655451 BZW655449:BZW655451 CJS655449:CJS655451 CTO655449:CTO655451 DDK655449:DDK655451 DNG655449:DNG655451 DXC655449:DXC655451 EGY655449:EGY655451 EQU655449:EQU655451 FAQ655449:FAQ655451 FKM655449:FKM655451 FUI655449:FUI655451 GEE655449:GEE655451 GOA655449:GOA655451 GXW655449:GXW655451 HHS655449:HHS655451 HRO655449:HRO655451 IBK655449:IBK655451 ILG655449:ILG655451 IVC655449:IVC655451 JEY655449:JEY655451 JOU655449:JOU655451 JYQ655449:JYQ655451 KIM655449:KIM655451 KSI655449:KSI655451 LCE655449:LCE655451 LMA655449:LMA655451 LVW655449:LVW655451 MFS655449:MFS655451 MPO655449:MPO655451 MZK655449:MZK655451 NJG655449:NJG655451 NTC655449:NTC655451 OCY655449:OCY655451 OMU655449:OMU655451 OWQ655449:OWQ655451 PGM655449:PGM655451 PQI655449:PQI655451 QAE655449:QAE655451 QKA655449:QKA655451 QTW655449:QTW655451 RDS655449:RDS655451 RNO655449:RNO655451 RXK655449:RXK655451 SHG655449:SHG655451 SRC655449:SRC655451 TAY655449:TAY655451 TKU655449:TKU655451 TUQ655449:TUQ655451 UEM655449:UEM655451 UOI655449:UOI655451 UYE655449:UYE655451 VIA655449:VIA655451 VRW655449:VRW655451 WBS655449:WBS655451 WLO655449:WLO655451 WVK655449:WVK655451 IY720985:IY720987 SU720985:SU720987 ACQ720985:ACQ720987 AMM720985:AMM720987 AWI720985:AWI720987 BGE720985:BGE720987 BQA720985:BQA720987 BZW720985:BZW720987 CJS720985:CJS720987 CTO720985:CTO720987 DDK720985:DDK720987 DNG720985:DNG720987 DXC720985:DXC720987 EGY720985:EGY720987 EQU720985:EQU720987 FAQ720985:FAQ720987 FKM720985:FKM720987 FUI720985:FUI720987 GEE720985:GEE720987 GOA720985:GOA720987 GXW720985:GXW720987 HHS720985:HHS720987 HRO720985:HRO720987 IBK720985:IBK720987 ILG720985:ILG720987 IVC720985:IVC720987 JEY720985:JEY720987 JOU720985:JOU720987 JYQ720985:JYQ720987 KIM720985:KIM720987 KSI720985:KSI720987 LCE720985:LCE720987 LMA720985:LMA720987 LVW720985:LVW720987 MFS720985:MFS720987 MPO720985:MPO720987 MZK720985:MZK720987 NJG720985:NJG720987 NTC720985:NTC720987 OCY720985:OCY720987 OMU720985:OMU720987 OWQ720985:OWQ720987 PGM720985:PGM720987 PQI720985:PQI720987 QAE720985:QAE720987 QKA720985:QKA720987 QTW720985:QTW720987 RDS720985:RDS720987 RNO720985:RNO720987 RXK720985:RXK720987 SHG720985:SHG720987 SRC720985:SRC720987 TAY720985:TAY720987 TKU720985:TKU720987 TUQ720985:TUQ720987 UEM720985:UEM720987 UOI720985:UOI720987 UYE720985:UYE720987 VIA720985:VIA720987 VRW720985:VRW720987 WBS720985:WBS720987 WLO720985:WLO720987 WVK720985:WVK720987 IY786521:IY786523 SU786521:SU786523 ACQ786521:ACQ786523 AMM786521:AMM786523 AWI786521:AWI786523 BGE786521:BGE786523 BQA786521:BQA786523 BZW786521:BZW786523 CJS786521:CJS786523 CTO786521:CTO786523 DDK786521:DDK786523 DNG786521:DNG786523 DXC786521:DXC786523 EGY786521:EGY786523 EQU786521:EQU786523 FAQ786521:FAQ786523 FKM786521:FKM786523 FUI786521:FUI786523 GEE786521:GEE786523 GOA786521:GOA786523 GXW786521:GXW786523 HHS786521:HHS786523 HRO786521:HRO786523 IBK786521:IBK786523 ILG786521:ILG786523 IVC786521:IVC786523 JEY786521:JEY786523 JOU786521:JOU786523 JYQ786521:JYQ786523 KIM786521:KIM786523 KSI786521:KSI786523 LCE786521:LCE786523 LMA786521:LMA786523 LVW786521:LVW786523 MFS786521:MFS786523 MPO786521:MPO786523 MZK786521:MZK786523 NJG786521:NJG786523 NTC786521:NTC786523 OCY786521:OCY786523 OMU786521:OMU786523 OWQ786521:OWQ786523 PGM786521:PGM786523 PQI786521:PQI786523 QAE786521:QAE786523 QKA786521:QKA786523 QTW786521:QTW786523 RDS786521:RDS786523 RNO786521:RNO786523 RXK786521:RXK786523 SHG786521:SHG786523 SRC786521:SRC786523 TAY786521:TAY786523 TKU786521:TKU786523 TUQ786521:TUQ786523 UEM786521:UEM786523 UOI786521:UOI786523 UYE786521:UYE786523 VIA786521:VIA786523 VRW786521:VRW786523 WBS786521:WBS786523 WLO786521:WLO786523 WVK786521:WVK786523 IY852057:IY852059 SU852057:SU852059 ACQ852057:ACQ852059 AMM852057:AMM852059 AWI852057:AWI852059 BGE852057:BGE852059 BQA852057:BQA852059 BZW852057:BZW852059 CJS852057:CJS852059 CTO852057:CTO852059 DDK852057:DDK852059 DNG852057:DNG852059 DXC852057:DXC852059 EGY852057:EGY852059 EQU852057:EQU852059 FAQ852057:FAQ852059 FKM852057:FKM852059 FUI852057:FUI852059 GEE852057:GEE852059 GOA852057:GOA852059 GXW852057:GXW852059 HHS852057:HHS852059 HRO852057:HRO852059 IBK852057:IBK852059 ILG852057:ILG852059 IVC852057:IVC852059 JEY852057:JEY852059 JOU852057:JOU852059 JYQ852057:JYQ852059 KIM852057:KIM852059 KSI852057:KSI852059 LCE852057:LCE852059 LMA852057:LMA852059 LVW852057:LVW852059 MFS852057:MFS852059 MPO852057:MPO852059 MZK852057:MZK852059 NJG852057:NJG852059 NTC852057:NTC852059 OCY852057:OCY852059 OMU852057:OMU852059 OWQ852057:OWQ852059 PGM852057:PGM852059 PQI852057:PQI852059 QAE852057:QAE852059 QKA852057:QKA852059 QTW852057:QTW852059 RDS852057:RDS852059 RNO852057:RNO852059 RXK852057:RXK852059 SHG852057:SHG852059 SRC852057:SRC852059 TAY852057:TAY852059 TKU852057:TKU852059 TUQ852057:TUQ852059 UEM852057:UEM852059 UOI852057:UOI852059 UYE852057:UYE852059 VIA852057:VIA852059 VRW852057:VRW852059 WBS852057:WBS852059 WLO852057:WLO852059 WVK852057:WVK852059 IY917593:IY917595 SU917593:SU917595 ACQ917593:ACQ917595 AMM917593:AMM917595 AWI917593:AWI917595 BGE917593:BGE917595 BQA917593:BQA917595 BZW917593:BZW917595 CJS917593:CJS917595 CTO917593:CTO917595 DDK917593:DDK917595 DNG917593:DNG917595 DXC917593:DXC917595 EGY917593:EGY917595 EQU917593:EQU917595 FAQ917593:FAQ917595 FKM917593:FKM917595 FUI917593:FUI917595 GEE917593:GEE917595 GOA917593:GOA917595 GXW917593:GXW917595 HHS917593:HHS917595 HRO917593:HRO917595 IBK917593:IBK917595 ILG917593:ILG917595 IVC917593:IVC917595 JEY917593:JEY917595 JOU917593:JOU917595 JYQ917593:JYQ917595 KIM917593:KIM917595 KSI917593:KSI917595 LCE917593:LCE917595 LMA917593:LMA917595 LVW917593:LVW917595 MFS917593:MFS917595 MPO917593:MPO917595 MZK917593:MZK917595 NJG917593:NJG917595 NTC917593:NTC917595 OCY917593:OCY917595 OMU917593:OMU917595 OWQ917593:OWQ917595 PGM917593:PGM917595 PQI917593:PQI917595 QAE917593:QAE917595 QKA917593:QKA917595 QTW917593:QTW917595 RDS917593:RDS917595 RNO917593:RNO917595 RXK917593:RXK917595 SHG917593:SHG917595 SRC917593:SRC917595 TAY917593:TAY917595 TKU917593:TKU917595 TUQ917593:TUQ917595 UEM917593:UEM917595 UOI917593:UOI917595 UYE917593:UYE917595 VIA917593:VIA917595 VRW917593:VRW917595 WBS917593:WBS917595 WLO917593:WLO917595 WVK917593:WVK917595 IY983129:IY983131 SU983129:SU983131 ACQ983129:ACQ983131 AMM983129:AMM983131 AWI983129:AWI983131 BGE983129:BGE983131 BQA983129:BQA983131 BZW983129:BZW983131 CJS983129:CJS983131 CTO983129:CTO983131 DDK983129:DDK983131 DNG983129:DNG983131 DXC983129:DXC983131 EGY983129:EGY983131 EQU983129:EQU983131 FAQ983129:FAQ983131 FKM983129:FKM983131 FUI983129:FUI983131 GEE983129:GEE983131 GOA983129:GOA983131 GXW983129:GXW983131 HHS983129:HHS983131 HRO983129:HRO983131 IBK983129:IBK983131 ILG983129:ILG983131 IVC983129:IVC983131 JEY983129:JEY983131 JOU983129:JOU983131 JYQ983129:JYQ983131 KIM983129:KIM983131 KSI983129:KSI983131 LCE983129:LCE983131 LMA983129:LMA983131 LVW983129:LVW983131 MFS983129:MFS983131 MPO983129:MPO983131 MZK983129:MZK983131 NJG983129:NJG983131 NTC983129:NTC983131 OCY983129:OCY983131 OMU983129:OMU983131 OWQ983129:OWQ983131 PGM983129:PGM983131 PQI983129:PQI983131 QAE983129:QAE983131 QKA983129:QKA983131 QTW983129:QTW983131 RDS983129:RDS983131 RNO983129:RNO983131 RXK983129:RXK983131 SHG983129:SHG983131 SRC983129:SRC983131 TAY983129:TAY983131 TKU983129:TKU983131 TUQ983129:TUQ983131 UEM983129:UEM983131 UOI983129:UOI983131 UYE983129:UYE983131 VIA983129:VIA983131 VRW983129:VRW983131 WBS983129:WBS983131 WLO983129:WLO983131 WVK983129:WVK983131 WVK8:WVK139 WLO8:WLO139 WBS8:WBS139 VRW8:VRW139 VIA8:VIA139 UYE8:UYE139 UOI8:UOI139 UEM8:UEM139 TUQ8:TUQ139 TKU8:TKU139 TAY8:TAY139 SRC8:SRC139 SHG8:SHG139 RXK8:RXK139 RNO8:RNO139 RDS8:RDS139 QTW8:QTW139 QKA8:QKA139 QAE8:QAE139 PQI8:PQI139 PGM8:PGM139 OWQ8:OWQ139 OMU8:OMU139 OCY8:OCY139 NTC8:NTC139 NJG8:NJG139 MZK8:MZK139 MPO8:MPO139 MFS8:MFS139 LVW8:LVW139 LMA8:LMA139 LCE8:LCE139 KSI8:KSI139 KIM8:KIM139 JYQ8:JYQ139 JOU8:JOU139 JEY8:JEY139 IVC8:IVC139 ILG8:ILG139 IBK8:IBK139 HRO8:HRO139 HHS8:HHS139 GXW8:GXW139 GOA8:GOA139 GEE8:GEE139 FUI8:FUI139 FKM8:FKM139 FAQ8:FAQ139 EQU8:EQU139 EGY8:EGY139 DXC8:DXC139 DNG8:DNG139 DDK8:DDK139 CTO8:CTO139 CJS8:CJS139 BZW8:BZW139 BQA8:BQA139 BGE8:BGE139 AWI8:AWI139 AMM8:AMM139 ACQ8:ACQ139 SU8:SU139 IY8:IY139"/>
  </dataValidations>
  <hyperlinks>
    <hyperlink ref="A10" location="'FECHAS '!A14" display="RECURSOS HUMANOS"/>
  </hyperlinks>
  <pageMargins left="0.7" right="0.7" top="0.75" bottom="0.75" header="0.3" footer="0.3"/>
  <pageSetup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 x14ac:dyDescent="0.25"/>
  <cols>
    <col min="3" max="3" width="88.140625" bestFit="1" customWidth="1"/>
  </cols>
  <sheetData>
    <row r="1" spans="1:3" ht="15.75" thickBot="1" x14ac:dyDescent="0.3">
      <c r="A1" s="215" t="s">
        <v>103</v>
      </c>
      <c r="B1" s="216"/>
      <c r="C1" s="217"/>
    </row>
    <row r="2" spans="1:3" x14ac:dyDescent="0.25">
      <c r="A2" s="55" t="s">
        <v>50</v>
      </c>
      <c r="B2" s="56">
        <v>20</v>
      </c>
      <c r="C2" s="57" t="s">
        <v>92</v>
      </c>
    </row>
    <row r="3" spans="1:3" x14ac:dyDescent="0.25">
      <c r="A3" s="58" t="s">
        <v>51</v>
      </c>
      <c r="B3" s="59">
        <v>21</v>
      </c>
      <c r="C3" s="53" t="s">
        <v>93</v>
      </c>
    </row>
    <row r="4" spans="1:3" x14ac:dyDescent="0.25">
      <c r="A4" s="58" t="s">
        <v>52</v>
      </c>
      <c r="B4" s="59">
        <v>22</v>
      </c>
      <c r="C4" s="53" t="s">
        <v>94</v>
      </c>
    </row>
    <row r="5" spans="1:3" x14ac:dyDescent="0.25">
      <c r="A5" s="58" t="s">
        <v>53</v>
      </c>
      <c r="B5" s="59">
        <v>26</v>
      </c>
      <c r="C5" s="53" t="s">
        <v>95</v>
      </c>
    </row>
    <row r="6" spans="1:3" x14ac:dyDescent="0.25">
      <c r="A6" s="58" t="s">
        <v>54</v>
      </c>
      <c r="B6" s="59">
        <v>19</v>
      </c>
      <c r="C6" s="53" t="s">
        <v>96</v>
      </c>
    </row>
    <row r="7" spans="1:3" x14ac:dyDescent="0.25">
      <c r="A7" s="58" t="s">
        <v>55</v>
      </c>
      <c r="B7" s="59">
        <v>24</v>
      </c>
      <c r="C7" s="53" t="s">
        <v>97</v>
      </c>
    </row>
    <row r="8" spans="1:3" x14ac:dyDescent="0.25">
      <c r="A8" s="58" t="s">
        <v>56</v>
      </c>
      <c r="B8" s="59">
        <v>23</v>
      </c>
      <c r="C8" s="53" t="s">
        <v>98</v>
      </c>
    </row>
    <row r="9" spans="1:3" x14ac:dyDescent="0.25">
      <c r="A9" s="58" t="s">
        <v>57</v>
      </c>
      <c r="B9" s="59">
        <v>18</v>
      </c>
      <c r="C9" s="53" t="s">
        <v>99</v>
      </c>
    </row>
    <row r="10" spans="1:3" x14ac:dyDescent="0.25">
      <c r="A10" s="58" t="s">
        <v>58</v>
      </c>
      <c r="B10" s="59">
        <v>23</v>
      </c>
      <c r="C10" s="53" t="s">
        <v>100</v>
      </c>
    </row>
    <row r="11" spans="1:3" x14ac:dyDescent="0.25">
      <c r="A11" s="58" t="s">
        <v>59</v>
      </c>
      <c r="B11" s="59">
        <v>20</v>
      </c>
      <c r="C11" s="53" t="s">
        <v>101</v>
      </c>
    </row>
    <row r="12" spans="1:3" ht="15.75" thickBot="1" x14ac:dyDescent="0.3">
      <c r="A12" s="60" t="s">
        <v>60</v>
      </c>
      <c r="B12" s="61">
        <v>18</v>
      </c>
      <c r="C12" s="54" t="s">
        <v>102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 x14ac:dyDescent="0.25"/>
  <cols>
    <col min="13" max="15" width="5.28515625" customWidth="1"/>
  </cols>
  <sheetData>
    <row r="1" spans="3:15" ht="15.75" thickBot="1" x14ac:dyDescent="0.3"/>
    <row r="2" spans="3:15" ht="18.75" x14ac:dyDescent="0.25">
      <c r="C2" s="41"/>
      <c r="D2" s="42"/>
      <c r="E2" s="227" t="s">
        <v>73</v>
      </c>
      <c r="F2" s="228"/>
      <c r="G2" s="228"/>
      <c r="H2" s="228"/>
      <c r="I2" s="228"/>
      <c r="J2" s="228"/>
      <c r="K2" s="228"/>
      <c r="L2" s="228"/>
      <c r="M2" s="229"/>
    </row>
    <row r="3" spans="3:15" ht="19.5" thickBot="1" x14ac:dyDescent="0.3">
      <c r="C3" s="43"/>
      <c r="D3" s="44"/>
      <c r="E3" s="230"/>
      <c r="F3" s="231"/>
      <c r="G3" s="231"/>
      <c r="H3" s="231"/>
      <c r="I3" s="231"/>
      <c r="J3" s="231"/>
      <c r="K3" s="231"/>
      <c r="L3" s="231"/>
      <c r="M3" s="232"/>
    </row>
    <row r="4" spans="3:15" ht="15.75" thickBot="1" x14ac:dyDescent="0.3">
      <c r="C4" s="233" t="s">
        <v>74</v>
      </c>
      <c r="D4" s="234"/>
      <c r="E4" s="233" t="s">
        <v>75</v>
      </c>
      <c r="F4" s="234"/>
      <c r="G4" s="45" t="s">
        <v>76</v>
      </c>
      <c r="H4" s="233" t="s">
        <v>42</v>
      </c>
      <c r="I4" s="234"/>
      <c r="J4" s="233" t="s">
        <v>77</v>
      </c>
      <c r="K4" s="234"/>
      <c r="L4" s="234"/>
      <c r="M4" s="235"/>
    </row>
    <row r="5" spans="3:15" ht="30.75" thickBot="1" x14ac:dyDescent="0.3">
      <c r="C5" s="218" t="s">
        <v>78</v>
      </c>
      <c r="D5" s="219"/>
      <c r="E5" s="220">
        <v>43154</v>
      </c>
      <c r="F5" s="221"/>
      <c r="G5" s="46" t="s">
        <v>79</v>
      </c>
      <c r="H5" s="222" t="s">
        <v>80</v>
      </c>
      <c r="I5" s="223"/>
      <c r="J5" s="224" t="s">
        <v>81</v>
      </c>
      <c r="K5" s="225"/>
      <c r="L5" s="225"/>
      <c r="M5" s="226"/>
    </row>
    <row r="6" spans="3:15" ht="30.75" thickBot="1" x14ac:dyDescent="0.3">
      <c r="C6" s="218" t="s">
        <v>78</v>
      </c>
      <c r="D6" s="219"/>
      <c r="E6" s="220">
        <v>43217</v>
      </c>
      <c r="F6" s="221"/>
      <c r="G6" s="46" t="s">
        <v>79</v>
      </c>
      <c r="H6" s="222" t="s">
        <v>80</v>
      </c>
      <c r="I6" s="223"/>
      <c r="J6" s="222" t="s">
        <v>82</v>
      </c>
      <c r="K6" s="236"/>
      <c r="L6" s="236"/>
      <c r="M6" s="237"/>
    </row>
    <row r="7" spans="3:15" ht="30.75" thickBot="1" x14ac:dyDescent="0.3">
      <c r="C7" s="218" t="s">
        <v>78</v>
      </c>
      <c r="D7" s="219"/>
      <c r="E7" s="220">
        <v>43273</v>
      </c>
      <c r="F7" s="221"/>
      <c r="G7" s="46" t="s">
        <v>79</v>
      </c>
      <c r="H7" s="222" t="s">
        <v>80</v>
      </c>
      <c r="I7" s="223"/>
      <c r="J7" s="222" t="s">
        <v>83</v>
      </c>
      <c r="K7" s="236"/>
      <c r="L7" s="236"/>
      <c r="M7" s="237"/>
    </row>
    <row r="8" spans="3:15" ht="30.75" thickBot="1" x14ac:dyDescent="0.3">
      <c r="C8" s="218" t="s">
        <v>78</v>
      </c>
      <c r="D8" s="219"/>
      <c r="E8" s="220">
        <v>43336</v>
      </c>
      <c r="F8" s="221"/>
      <c r="G8" s="46" t="s">
        <v>79</v>
      </c>
      <c r="H8" s="222" t="s">
        <v>80</v>
      </c>
      <c r="I8" s="223"/>
      <c r="J8" s="222" t="s">
        <v>72</v>
      </c>
      <c r="K8" s="236"/>
      <c r="L8" s="236"/>
      <c r="M8" s="237"/>
    </row>
    <row r="9" spans="3:15" ht="30.75" thickBot="1" x14ac:dyDescent="0.3">
      <c r="C9" s="218" t="s">
        <v>78</v>
      </c>
      <c r="D9" s="219"/>
      <c r="E9" s="220">
        <v>43399</v>
      </c>
      <c r="F9" s="221"/>
      <c r="G9" s="46" t="s">
        <v>79</v>
      </c>
      <c r="H9" s="222" t="s">
        <v>80</v>
      </c>
      <c r="I9" s="223"/>
      <c r="J9" s="222" t="s">
        <v>84</v>
      </c>
      <c r="K9" s="236"/>
      <c r="L9" s="236"/>
      <c r="M9" s="237"/>
    </row>
    <row r="10" spans="3:15" ht="30.75" thickBot="1" x14ac:dyDescent="0.3">
      <c r="C10" s="218" t="s">
        <v>78</v>
      </c>
      <c r="D10" s="219"/>
      <c r="E10" s="246">
        <v>43455</v>
      </c>
      <c r="F10" s="247"/>
      <c r="G10" s="46" t="s">
        <v>79</v>
      </c>
      <c r="H10" s="222" t="s">
        <v>80</v>
      </c>
      <c r="I10" s="223"/>
      <c r="J10" s="222" t="s">
        <v>85</v>
      </c>
      <c r="K10" s="236"/>
      <c r="L10" s="236"/>
      <c r="M10" s="237"/>
    </row>
    <row r="11" spans="3:15" x14ac:dyDescent="0.25">
      <c r="J11" s="248"/>
      <c r="K11" s="248"/>
      <c r="L11" s="248"/>
      <c r="M11" s="248"/>
    </row>
    <row r="13" spans="3:15" ht="15.75" thickBot="1" x14ac:dyDescent="0.3"/>
    <row r="14" spans="3:15" ht="18.75" x14ac:dyDescent="0.25">
      <c r="C14" s="47"/>
      <c r="D14" s="48"/>
      <c r="E14" s="238"/>
      <c r="F14" s="240" t="s">
        <v>86</v>
      </c>
      <c r="G14" s="241"/>
      <c r="H14" s="241"/>
      <c r="I14" s="241"/>
      <c r="J14" s="241"/>
      <c r="K14" s="241"/>
      <c r="L14" s="241"/>
      <c r="M14" s="241"/>
      <c r="N14" s="241"/>
      <c r="O14" s="242"/>
    </row>
    <row r="15" spans="3:15" ht="19.5" thickBot="1" x14ac:dyDescent="0.3">
      <c r="C15" s="49"/>
      <c r="D15" s="50"/>
      <c r="E15" s="239"/>
      <c r="F15" s="243"/>
      <c r="G15" s="244"/>
      <c r="H15" s="244"/>
      <c r="I15" s="244"/>
      <c r="J15" s="244"/>
      <c r="K15" s="244"/>
      <c r="L15" s="244"/>
      <c r="M15" s="244"/>
      <c r="N15" s="244"/>
      <c r="O15" s="245"/>
    </row>
    <row r="16" spans="3:15" ht="15.75" thickBot="1" x14ac:dyDescent="0.3">
      <c r="C16" s="249" t="s">
        <v>87</v>
      </c>
      <c r="D16" s="250"/>
      <c r="E16" s="251"/>
      <c r="F16" s="249" t="s">
        <v>75</v>
      </c>
      <c r="G16" s="251"/>
      <c r="H16" s="51" t="s">
        <v>76</v>
      </c>
      <c r="I16" s="249" t="s">
        <v>42</v>
      </c>
      <c r="J16" s="250"/>
      <c r="K16" s="251"/>
      <c r="L16" s="250" t="s">
        <v>77</v>
      </c>
      <c r="M16" s="250"/>
      <c r="N16" s="250"/>
      <c r="O16" s="251"/>
    </row>
    <row r="17" spans="3:15" ht="26.25" thickBot="1" x14ac:dyDescent="0.3">
      <c r="C17" s="252" t="s">
        <v>88</v>
      </c>
      <c r="D17" s="253"/>
      <c r="E17" s="254"/>
      <c r="F17" s="220">
        <v>43154</v>
      </c>
      <c r="G17" s="221"/>
      <c r="H17" s="52" t="s">
        <v>89</v>
      </c>
      <c r="I17" s="255" t="s">
        <v>90</v>
      </c>
      <c r="J17" s="256"/>
      <c r="K17" s="257"/>
      <c r="L17" s="258" t="s">
        <v>66</v>
      </c>
      <c r="M17" s="259"/>
      <c r="N17" s="259"/>
      <c r="O17" s="247"/>
    </row>
    <row r="18" spans="3:15" ht="26.25" thickBot="1" x14ac:dyDescent="0.3">
      <c r="C18" s="252" t="s">
        <v>88</v>
      </c>
      <c r="D18" s="253"/>
      <c r="E18" s="254"/>
      <c r="F18" s="220">
        <v>43217</v>
      </c>
      <c r="G18" s="221"/>
      <c r="H18" s="52" t="s">
        <v>89</v>
      </c>
      <c r="I18" s="260" t="s">
        <v>90</v>
      </c>
      <c r="J18" s="261"/>
      <c r="K18" s="221"/>
      <c r="L18" s="258" t="s">
        <v>67</v>
      </c>
      <c r="M18" s="259"/>
      <c r="N18" s="259"/>
      <c r="O18" s="247"/>
    </row>
    <row r="19" spans="3:15" ht="26.25" thickBot="1" x14ac:dyDescent="0.3">
      <c r="C19" s="252" t="s">
        <v>88</v>
      </c>
      <c r="D19" s="253"/>
      <c r="E19" s="254"/>
      <c r="F19" s="220">
        <v>43273</v>
      </c>
      <c r="G19" s="221"/>
      <c r="H19" s="52" t="s">
        <v>89</v>
      </c>
      <c r="I19" s="260" t="s">
        <v>90</v>
      </c>
      <c r="J19" s="261"/>
      <c r="K19" s="221"/>
      <c r="L19" s="258" t="s">
        <v>68</v>
      </c>
      <c r="M19" s="259"/>
      <c r="N19" s="259"/>
      <c r="O19" s="247"/>
    </row>
    <row r="20" spans="3:15" ht="26.25" thickBot="1" x14ac:dyDescent="0.3">
      <c r="C20" s="252" t="s">
        <v>88</v>
      </c>
      <c r="D20" s="253"/>
      <c r="E20" s="254"/>
      <c r="F20" s="220">
        <v>43336</v>
      </c>
      <c r="G20" s="221"/>
      <c r="H20" s="52" t="s">
        <v>89</v>
      </c>
      <c r="I20" s="260" t="s">
        <v>90</v>
      </c>
      <c r="J20" s="261"/>
      <c r="K20" s="221"/>
      <c r="L20" s="258" t="s">
        <v>69</v>
      </c>
      <c r="M20" s="259"/>
      <c r="N20" s="259"/>
      <c r="O20" s="247"/>
    </row>
    <row r="21" spans="3:15" ht="26.25" thickBot="1" x14ac:dyDescent="0.3">
      <c r="C21" s="252" t="s">
        <v>88</v>
      </c>
      <c r="D21" s="253"/>
      <c r="E21" s="254"/>
      <c r="F21" s="220">
        <v>43399</v>
      </c>
      <c r="G21" s="221"/>
      <c r="H21" s="52" t="s">
        <v>89</v>
      </c>
      <c r="I21" s="260" t="s">
        <v>90</v>
      </c>
      <c r="J21" s="261"/>
      <c r="K21" s="221"/>
      <c r="L21" s="258" t="s">
        <v>70</v>
      </c>
      <c r="M21" s="259"/>
      <c r="N21" s="259"/>
      <c r="O21" s="247"/>
    </row>
    <row r="22" spans="3:15" ht="26.25" thickBot="1" x14ac:dyDescent="0.3">
      <c r="C22" s="252" t="s">
        <v>88</v>
      </c>
      <c r="D22" s="253"/>
      <c r="E22" s="254"/>
      <c r="F22" s="246">
        <v>43455</v>
      </c>
      <c r="G22" s="247"/>
      <c r="H22" s="52" t="s">
        <v>89</v>
      </c>
      <c r="I22" s="260" t="s">
        <v>90</v>
      </c>
      <c r="J22" s="261"/>
      <c r="K22" s="221"/>
      <c r="L22" s="258" t="s">
        <v>71</v>
      </c>
      <c r="M22" s="259"/>
      <c r="N22" s="259"/>
      <c r="O22" s="247"/>
    </row>
  </sheetData>
  <mergeCells count="60"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  <mergeCell ref="C18:E18"/>
    <mergeCell ref="F18:G18"/>
    <mergeCell ref="I18:K18"/>
    <mergeCell ref="L18:O18"/>
    <mergeCell ref="C19:E19"/>
    <mergeCell ref="F19:G19"/>
    <mergeCell ref="I19:K19"/>
    <mergeCell ref="L19:O19"/>
    <mergeCell ref="C16:E16"/>
    <mergeCell ref="F16:G16"/>
    <mergeCell ref="I16:K16"/>
    <mergeCell ref="L16:O16"/>
    <mergeCell ref="C17:E17"/>
    <mergeCell ref="F17:G17"/>
    <mergeCell ref="I17:K17"/>
    <mergeCell ref="L17:O1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6:D6"/>
    <mergeCell ref="E6:F6"/>
    <mergeCell ref="H6:I6"/>
    <mergeCell ref="J6:M6"/>
    <mergeCell ref="C7:D7"/>
    <mergeCell ref="E7:F7"/>
    <mergeCell ref="H7:I7"/>
    <mergeCell ref="J7:M7"/>
    <mergeCell ref="C5:D5"/>
    <mergeCell ref="E5:F5"/>
    <mergeCell ref="H5:I5"/>
    <mergeCell ref="J5:M5"/>
    <mergeCell ref="E2:M3"/>
    <mergeCell ref="C4:D4"/>
    <mergeCell ref="E4:F4"/>
    <mergeCell ref="H4:I4"/>
    <mergeCell ref="J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 x14ac:dyDescent="0.2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25" customWidth="1"/>
    <col min="6" max="6" width="26.7109375" customWidth="1"/>
  </cols>
  <sheetData>
    <row r="2" spans="1:6" x14ac:dyDescent="0.25">
      <c r="A2" s="23" t="s">
        <v>44</v>
      </c>
      <c r="B2" s="23" t="s">
        <v>41</v>
      </c>
      <c r="C2" s="23" t="s">
        <v>43</v>
      </c>
      <c r="D2" s="23" t="s">
        <v>47</v>
      </c>
      <c r="E2" s="26" t="s">
        <v>48</v>
      </c>
      <c r="F2" s="23" t="s">
        <v>42</v>
      </c>
    </row>
    <row r="3" spans="1:6" x14ac:dyDescent="0.25">
      <c r="A3" s="268" t="str">
        <f>'PLAN DE CAPACITACIÓN ANUAL '!A10</f>
        <v>TALENTO HUMANO</v>
      </c>
      <c r="B3" s="262" t="str">
        <f>'PLAN DE CAPACITACIÓN ANUAL '!B10:D10</f>
        <v xml:space="preserve">1. INDUCCIÓN GENERAL A PERSONAL NUEVO
</v>
      </c>
      <c r="C3" s="265" t="s">
        <v>46</v>
      </c>
      <c r="D3" s="24" t="s">
        <v>49</v>
      </c>
      <c r="E3" s="27">
        <v>26</v>
      </c>
      <c r="F3" s="262" t="s">
        <v>45</v>
      </c>
    </row>
    <row r="4" spans="1:6" x14ac:dyDescent="0.25">
      <c r="A4" s="269"/>
      <c r="B4" s="263"/>
      <c r="C4" s="266"/>
      <c r="D4" s="24" t="s">
        <v>50</v>
      </c>
      <c r="E4" s="27">
        <v>22</v>
      </c>
      <c r="F4" s="263"/>
    </row>
    <row r="5" spans="1:6" x14ac:dyDescent="0.25">
      <c r="A5" s="269"/>
      <c r="B5" s="263"/>
      <c r="C5" s="266"/>
      <c r="D5" s="24" t="s">
        <v>51</v>
      </c>
      <c r="E5" s="27">
        <v>22</v>
      </c>
      <c r="F5" s="263"/>
    </row>
    <row r="6" spans="1:6" x14ac:dyDescent="0.25">
      <c r="A6" s="269"/>
      <c r="B6" s="263"/>
      <c r="C6" s="266"/>
      <c r="D6" s="24" t="s">
        <v>52</v>
      </c>
      <c r="E6" s="27">
        <v>26</v>
      </c>
      <c r="F6" s="263"/>
    </row>
    <row r="7" spans="1:6" x14ac:dyDescent="0.25">
      <c r="A7" s="269"/>
      <c r="B7" s="263"/>
      <c r="C7" s="266"/>
      <c r="D7" s="24" t="s">
        <v>53</v>
      </c>
      <c r="E7" s="27">
        <v>24</v>
      </c>
      <c r="F7" s="263"/>
    </row>
    <row r="8" spans="1:6" x14ac:dyDescent="0.25">
      <c r="A8" s="269"/>
      <c r="B8" s="263"/>
      <c r="C8" s="266"/>
      <c r="D8" s="24" t="s">
        <v>54</v>
      </c>
      <c r="E8" s="27">
        <v>28</v>
      </c>
      <c r="F8" s="263"/>
    </row>
    <row r="9" spans="1:6" x14ac:dyDescent="0.25">
      <c r="A9" s="269"/>
      <c r="B9" s="263"/>
      <c r="C9" s="266"/>
      <c r="D9" s="24" t="s">
        <v>55</v>
      </c>
      <c r="E9" s="27">
        <v>26</v>
      </c>
      <c r="F9" s="263"/>
    </row>
    <row r="10" spans="1:6" x14ac:dyDescent="0.25">
      <c r="A10" s="269"/>
      <c r="B10" s="263"/>
      <c r="C10" s="266"/>
      <c r="D10" s="24" t="s">
        <v>56</v>
      </c>
      <c r="E10" s="27">
        <v>23</v>
      </c>
      <c r="F10" s="263"/>
    </row>
    <row r="11" spans="1:6" x14ac:dyDescent="0.25">
      <c r="A11" s="269"/>
      <c r="B11" s="263"/>
      <c r="C11" s="266"/>
      <c r="D11" s="24" t="s">
        <v>57</v>
      </c>
      <c r="E11" s="27">
        <v>27</v>
      </c>
      <c r="F11" s="263"/>
    </row>
    <row r="12" spans="1:6" x14ac:dyDescent="0.25">
      <c r="A12" s="269"/>
      <c r="B12" s="263"/>
      <c r="C12" s="266"/>
      <c r="D12" s="24" t="s">
        <v>58</v>
      </c>
      <c r="E12" s="27">
        <v>25</v>
      </c>
      <c r="F12" s="263"/>
    </row>
    <row r="13" spans="1:6" x14ac:dyDescent="0.25">
      <c r="A13" s="269"/>
      <c r="B13" s="263"/>
      <c r="C13" s="266"/>
      <c r="D13" s="24" t="s">
        <v>59</v>
      </c>
      <c r="E13" s="27">
        <v>22</v>
      </c>
      <c r="F13" s="263"/>
    </row>
    <row r="14" spans="1:6" x14ac:dyDescent="0.25">
      <c r="A14" s="270"/>
      <c r="B14" s="264"/>
      <c r="C14" s="267"/>
      <c r="D14" s="24" t="s">
        <v>60</v>
      </c>
      <c r="E14" s="27">
        <v>20</v>
      </c>
      <c r="F14" s="264"/>
    </row>
    <row r="15" spans="1:6" x14ac:dyDescent="0.25">
      <c r="A15" s="34" t="str">
        <f>'PLAN DE CAPACITACIÓN ANUAL '!A21</f>
        <v xml:space="preserve">SEGURIDAD Y SALUD EN EL TRABAJO </v>
      </c>
      <c r="B15" s="36" t="str">
        <f>'PLAN DE CAPACITACIÓN ANUAL '!B21:D21</f>
        <v>1.ENTRENAMIENTO BRIGADA (ANTIGUOS Y NUEVOS)</v>
      </c>
      <c r="C15" s="33"/>
      <c r="D15" s="33"/>
      <c r="E15" s="27"/>
      <c r="F15" s="33"/>
    </row>
    <row r="16" spans="1:6" x14ac:dyDescent="0.25">
      <c r="A16" s="34" t="e">
        <f>'PLAN DE CAPACITACIÓN ANUAL '!#REF!</f>
        <v>#REF!</v>
      </c>
      <c r="B16" s="36" t="e">
        <f>'PLAN DE CAPACITACIÓN ANUAL '!#REF!</f>
        <v>#REF!</v>
      </c>
      <c r="C16" s="33"/>
      <c r="D16" s="33"/>
      <c r="E16" s="27"/>
      <c r="F16" s="33"/>
    </row>
    <row r="17" spans="1:6" x14ac:dyDescent="0.25">
      <c r="A17" s="34" t="e">
        <f>'PLAN DE CAPACITACIÓN ANUAL '!#REF!</f>
        <v>#REF!</v>
      </c>
      <c r="B17" s="36" t="e">
        <f>'PLAN DE CAPACITACIÓN ANUAL '!#REF!</f>
        <v>#REF!</v>
      </c>
      <c r="C17" s="33"/>
      <c r="D17" s="33"/>
      <c r="E17" s="27"/>
      <c r="F17" s="33"/>
    </row>
    <row r="18" spans="1:6" x14ac:dyDescent="0.25">
      <c r="A18" s="34" t="e">
        <f>'PLAN DE CAPACITACIÓN ANUAL '!#REF!</f>
        <v>#REF!</v>
      </c>
      <c r="B18" s="36" t="e">
        <f>'PLAN DE CAPACITACIÓN ANUAL '!#REF!</f>
        <v>#REF!</v>
      </c>
      <c r="C18" s="33"/>
      <c r="D18" s="33"/>
      <c r="E18" s="27"/>
      <c r="F18" s="33"/>
    </row>
    <row r="19" spans="1:6" x14ac:dyDescent="0.25">
      <c r="A19" s="34" t="e">
        <f>'PLAN DE CAPACITACIÓN ANUAL '!#REF!</f>
        <v>#REF!</v>
      </c>
      <c r="B19" s="36" t="e">
        <f>'PLAN DE CAPACITACIÓN ANUAL '!#REF!</f>
        <v>#REF!</v>
      </c>
      <c r="C19" s="33"/>
      <c r="D19" s="33"/>
      <c r="E19" s="27"/>
      <c r="F19" s="33"/>
    </row>
    <row r="20" spans="1:6" x14ac:dyDescent="0.25">
      <c r="A20" s="34" t="e">
        <f>'PLAN DE CAPACITACIÓN ANUAL '!#REF!</f>
        <v>#REF!</v>
      </c>
      <c r="B20" s="36" t="e">
        <f>'PLAN DE CAPACITACIÓN ANUAL '!#REF!</f>
        <v>#REF!</v>
      </c>
      <c r="C20" s="33"/>
      <c r="D20" s="33"/>
      <c r="E20" s="27"/>
      <c r="F20" s="33"/>
    </row>
    <row r="21" spans="1:6" x14ac:dyDescent="0.25">
      <c r="A21" s="34">
        <f>'PLAN DE CAPACITACIÓN ANUAL '!A23</f>
        <v>0</v>
      </c>
      <c r="B21" s="36" t="str">
        <f>'PLAN DE CAPACITACIÓN ANUAL '!B23:D23</f>
        <v>3. POLÍTICA, OBJETIVOS Y RESPONSABILIDADES DEL SGSST - Marzo.</v>
      </c>
      <c r="C21" s="33"/>
      <c r="D21" s="33"/>
      <c r="E21" s="27"/>
      <c r="F21" s="33"/>
    </row>
    <row r="22" spans="1:6" x14ac:dyDescent="0.25">
      <c r="A22" s="34">
        <f>'PLAN DE CAPACITACIÓN ANUAL '!A24</f>
        <v>0</v>
      </c>
      <c r="B22" s="36" t="str">
        <f>'PLAN DE CAPACITACIÓN ANUAL '!B24:D24</f>
        <v xml:space="preserve">4. INDUCCIÓN Y/O REINDUCCIÓN EN SG-SST </v>
      </c>
      <c r="C22" s="33"/>
      <c r="D22" s="33"/>
      <c r="E22" s="27"/>
      <c r="F22" s="33"/>
    </row>
    <row r="23" spans="1:6" x14ac:dyDescent="0.25">
      <c r="A23" s="34" t="e">
        <f>'PLAN DE CAPACITACIÓN ANUAL '!#REF!</f>
        <v>#REF!</v>
      </c>
      <c r="B23" s="36" t="e">
        <f>'PLAN DE CAPACITACIÓN ANUAL '!#REF!</f>
        <v>#REF!</v>
      </c>
      <c r="C23" s="33"/>
      <c r="D23" s="33"/>
      <c r="E23" s="27"/>
      <c r="F23" s="33"/>
    </row>
    <row r="24" spans="1:6" x14ac:dyDescent="0.25">
      <c r="A24" s="34">
        <f>'PLAN DE CAPACITACIÓN ANUAL '!A28</f>
        <v>0</v>
      </c>
      <c r="B24" s="36" t="str">
        <f>'PLAN DE CAPACITACIÓN ANUAL '!B28:D28</f>
        <v>8. PROTOCOLO DE BIOSEGURIDAD</v>
      </c>
      <c r="C24" s="33"/>
      <c r="D24" s="33"/>
      <c r="E24" s="27"/>
      <c r="F24" s="33"/>
    </row>
    <row r="25" spans="1:6" x14ac:dyDescent="0.25">
      <c r="A25" s="34" t="e">
        <f>'PLAN DE CAPACITACIÓN ANUAL '!#REF!</f>
        <v>#REF!</v>
      </c>
      <c r="B25" s="36" t="e">
        <f>'PLAN DE CAPACITACIÓN ANUAL '!#REF!</f>
        <v>#REF!</v>
      </c>
      <c r="C25" s="33"/>
      <c r="D25" s="33"/>
      <c r="E25" s="27"/>
      <c r="F25" s="33"/>
    </row>
    <row r="26" spans="1:6" x14ac:dyDescent="0.25">
      <c r="A26" s="34" t="e">
        <f>'PLAN DE CAPACITACIÓN ANUAL '!#REF!</f>
        <v>#REF!</v>
      </c>
      <c r="B26" s="36" t="e">
        <f>'PLAN DE CAPACITACIÓN ANUAL '!#REF!</f>
        <v>#REF!</v>
      </c>
      <c r="C26" s="33"/>
      <c r="D26" s="33"/>
      <c r="E26" s="27"/>
      <c r="F26" s="33"/>
    </row>
    <row r="27" spans="1:6" x14ac:dyDescent="0.25">
      <c r="A27" s="34" t="e">
        <f>'PLAN DE CAPACITACIÓN ANUAL '!#REF!</f>
        <v>#REF!</v>
      </c>
      <c r="B27" s="36" t="e">
        <f>'PLAN DE CAPACITACIÓN ANUAL '!#REF!</f>
        <v>#REF!</v>
      </c>
      <c r="C27" s="33"/>
      <c r="D27" s="33"/>
      <c r="E27" s="27"/>
      <c r="F27" s="33"/>
    </row>
    <row r="28" spans="1:6" x14ac:dyDescent="0.25">
      <c r="A28" s="34" t="e">
        <f>'PLAN DE CAPACITACIÓN ANUAL '!#REF!</f>
        <v>#REF!</v>
      </c>
      <c r="B28" s="36" t="e">
        <f>'PLAN DE CAPACITACIÓN ANUAL '!#REF!</f>
        <v>#REF!</v>
      </c>
      <c r="C28" s="33"/>
      <c r="D28" s="33"/>
      <c r="E28" s="27"/>
      <c r="F28" s="33"/>
    </row>
    <row r="29" spans="1:6" x14ac:dyDescent="0.25">
      <c r="A29" s="34" t="e">
        <f>'PLAN DE CAPACITACIÓN ANUAL '!#REF!</f>
        <v>#REF!</v>
      </c>
      <c r="B29" s="36" t="str">
        <f>'PLAN DE CAPACITACIÓN ANUAL '!B39:D39</f>
        <v>Equipos utilizados en odontología innovadores</v>
      </c>
      <c r="C29" s="33"/>
      <c r="D29" s="33"/>
      <c r="E29" s="27"/>
      <c r="F29" s="33"/>
    </row>
    <row r="30" spans="1:6" x14ac:dyDescent="0.25">
      <c r="A30" s="34" t="str">
        <f>'PLAN DE CAPACITACIÓN ANUAL '!A38</f>
        <v>ODONTOLOGIA</v>
      </c>
      <c r="B30" s="36" t="e">
        <f ca="1">_xlfn.SINGLE('PLAN DE CAPACITACIÓN ANUAL '!#REF!)</f>
        <v>#NAME?</v>
      </c>
      <c r="C30" s="33"/>
      <c r="D30" s="33"/>
      <c r="E30" s="27"/>
      <c r="F30" s="33"/>
    </row>
    <row r="31" spans="1:6" x14ac:dyDescent="0.25">
      <c r="A31" s="34">
        <f>'PLAN DE CAPACITACIÓN ANUAL '!A39</f>
        <v>0</v>
      </c>
      <c r="B31" s="36" t="e">
        <f ca="1">_xlfn.SINGLE('PLAN DE CAPACITACIÓN ANUAL '!#REF!)</f>
        <v>#NAME?</v>
      </c>
      <c r="C31" s="33"/>
      <c r="D31" s="33"/>
      <c r="E31" s="27"/>
      <c r="F31" s="33"/>
    </row>
    <row r="32" spans="1:6" x14ac:dyDescent="0.25">
      <c r="A32" s="34" t="e">
        <f>'PLAN DE CAPACITACIÓN ANUAL '!#REF!</f>
        <v>#REF!</v>
      </c>
      <c r="B32" s="36" t="e">
        <f>'PLAN DE CAPACITACIÓN ANUAL '!#REF!</f>
        <v>#REF!</v>
      </c>
      <c r="C32" s="33"/>
      <c r="D32" s="33"/>
      <c r="E32" s="27"/>
      <c r="F32" s="33"/>
    </row>
    <row r="33" spans="1:6" x14ac:dyDescent="0.25">
      <c r="A33" s="34" t="e">
        <f>'PLAN DE CAPACITACIÓN ANUAL '!#REF!</f>
        <v>#REF!</v>
      </c>
      <c r="B33" s="36" t="e">
        <f>'PLAN DE CAPACITACIÓN ANUAL '!#REF!</f>
        <v>#REF!</v>
      </c>
      <c r="C33" s="33"/>
      <c r="D33" s="33"/>
      <c r="E33" s="27"/>
      <c r="F33" s="33"/>
    </row>
    <row r="34" spans="1:6" x14ac:dyDescent="0.25">
      <c r="A34" s="34" t="e">
        <f>'PLAN DE CAPACITACIÓN ANUAL '!#REF!</f>
        <v>#REF!</v>
      </c>
      <c r="B34" s="36" t="e">
        <f>'PLAN DE CAPACITACIÓN ANUAL '!#REF!</f>
        <v>#REF!</v>
      </c>
      <c r="C34" s="33"/>
      <c r="D34" s="33"/>
      <c r="E34" s="27"/>
      <c r="F34" s="33"/>
    </row>
    <row r="35" spans="1:6" x14ac:dyDescent="0.25">
      <c r="A35" s="34" t="e">
        <f>'PLAN DE CAPACITACIÓN ANUAL '!#REF!</f>
        <v>#REF!</v>
      </c>
      <c r="B35" s="36" t="e">
        <f>'PLAN DE CAPACITACIÓN ANUAL '!#REF!</f>
        <v>#REF!</v>
      </c>
      <c r="C35" s="33"/>
      <c r="D35" s="33"/>
      <c r="E35" s="27"/>
      <c r="F35" s="33"/>
    </row>
    <row r="36" spans="1:6" x14ac:dyDescent="0.25">
      <c r="A36" s="34" t="e">
        <f>'PLAN DE CAPACITACIÓN ANUAL '!#REF!</f>
        <v>#REF!</v>
      </c>
      <c r="B36" s="36" t="e">
        <f>'PLAN DE CAPACITACIÓN ANUAL '!#REF!</f>
        <v>#REF!</v>
      </c>
      <c r="C36" s="33"/>
      <c r="D36" s="33"/>
      <c r="E36" s="27"/>
      <c r="F36" s="33"/>
    </row>
    <row r="37" spans="1:6" x14ac:dyDescent="0.25">
      <c r="A37" s="35"/>
    </row>
    <row r="38" spans="1:6" x14ac:dyDescent="0.25">
      <c r="A38" s="35"/>
    </row>
    <row r="39" spans="1:6" x14ac:dyDescent="0.25">
      <c r="A39" s="35"/>
    </row>
    <row r="40" spans="1:6" x14ac:dyDescent="0.25">
      <c r="A40" s="35"/>
    </row>
    <row r="41" spans="1:6" x14ac:dyDescent="0.25">
      <c r="A41" s="35"/>
    </row>
    <row r="42" spans="1:6" x14ac:dyDescent="0.25">
      <c r="A42" s="35"/>
    </row>
    <row r="43" spans="1:6" x14ac:dyDescent="0.25">
      <c r="A43" s="35"/>
    </row>
    <row r="44" spans="1:6" x14ac:dyDescent="0.25">
      <c r="A44" s="35"/>
    </row>
    <row r="45" spans="1:6" x14ac:dyDescent="0.25">
      <c r="A45" s="35"/>
    </row>
    <row r="46" spans="1:6" x14ac:dyDescent="0.25">
      <c r="A46" s="35"/>
    </row>
    <row r="47" spans="1:6" x14ac:dyDescent="0.25">
      <c r="A47" s="35"/>
    </row>
    <row r="48" spans="1:6" x14ac:dyDescent="0.25">
      <c r="A48" s="35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CAPACITACIÓN ANUAL </vt:lpstr>
      <vt:lpstr>ENFERMERIA</vt:lpstr>
      <vt:lpstr>SUBGERENCIA COMUNITARIA</vt:lpstr>
      <vt:lpstr>CRONOGRAMA</vt:lpstr>
      <vt:lpstr>'PLAN DE CAPACITACIÓN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Referente Planeacion</cp:lastModifiedBy>
  <cp:lastPrinted>2022-02-02T00:27:59Z</cp:lastPrinted>
  <dcterms:created xsi:type="dcterms:W3CDTF">2018-01-02T20:34:08Z</dcterms:created>
  <dcterms:modified xsi:type="dcterms:W3CDTF">2022-02-09T14:48:51Z</dcterms:modified>
</cp:coreProperties>
</file>