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6\Desktop\Gestion documental\Archivos Codificados\Talento Humano  (Carpeta Fisica 77)\FORMATO\"/>
    </mc:Choice>
  </mc:AlternateContent>
  <bookViews>
    <workbookView xWindow="0" yWindow="0" windowWidth="21600" windowHeight="9030" tabRatio="602"/>
  </bookViews>
  <sheets>
    <sheet name="PLAN DE CAPACITACIÓN ANUAL " sheetId="1" r:id="rId1"/>
    <sheet name="ENFERMERIA" sheetId="4" state="hidden" r:id="rId2"/>
    <sheet name="SUBGERENCIA COMUNITARIA" sheetId="3" state="hidden" r:id="rId3"/>
    <sheet name="CRONOGRAMA" sheetId="2" state="hidden" r:id="rId4"/>
  </sheets>
  <definedNames>
    <definedName name="_xlnm.Print_Area" localSheetId="0">'PLAN DE CAPACITACIÓN ANUAL '!$A$1:$AH$138</definedName>
    <definedName name="_xlnm.Print_Titles" localSheetId="0">'PLAN DE CAPACITACIÓN ANUAL 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1" l="1"/>
  <c r="AD31" i="1" s="1"/>
  <c r="AE31" i="1" s="1"/>
  <c r="AC32" i="1"/>
  <c r="AD32" i="1" s="1"/>
  <c r="AE32" i="1" s="1"/>
  <c r="AC33" i="1"/>
  <c r="AD33" i="1" s="1"/>
  <c r="AE33" i="1" s="1"/>
  <c r="AC34" i="1"/>
  <c r="AD34" i="1" s="1"/>
  <c r="AE34" i="1" s="1"/>
  <c r="AC30" i="1"/>
  <c r="AD30" i="1" s="1"/>
  <c r="AE30" i="1" s="1"/>
  <c r="AC97" i="1"/>
  <c r="AD97" i="1" s="1"/>
  <c r="AE97" i="1" s="1"/>
  <c r="AC98" i="1"/>
  <c r="AD98" i="1" s="1"/>
  <c r="AE98" i="1" s="1"/>
  <c r="AC65" i="1"/>
  <c r="AD65" i="1" s="1"/>
  <c r="AE65" i="1" s="1"/>
  <c r="AC66" i="1"/>
  <c r="AD66" i="1" s="1"/>
  <c r="AE66" i="1" s="1"/>
  <c r="AC67" i="1"/>
  <c r="AD67" i="1" s="1"/>
  <c r="AE67" i="1" s="1"/>
  <c r="AC68" i="1"/>
  <c r="AD68" i="1" s="1"/>
  <c r="AE68" i="1" s="1"/>
  <c r="AC69" i="1"/>
  <c r="AD69" i="1" s="1"/>
  <c r="AE69" i="1" s="1"/>
  <c r="AC70" i="1"/>
  <c r="AD70" i="1" s="1"/>
  <c r="AE70" i="1" s="1"/>
  <c r="AC71" i="1"/>
  <c r="AD71" i="1" s="1"/>
  <c r="AE71" i="1" s="1"/>
  <c r="AC72" i="1"/>
  <c r="AD72" i="1" s="1"/>
  <c r="AE72" i="1" s="1"/>
  <c r="AC73" i="1"/>
  <c r="AD73" i="1" s="1"/>
  <c r="AE73" i="1" s="1"/>
  <c r="AC16" i="1"/>
  <c r="AD16" i="1" s="1"/>
  <c r="AE16" i="1" s="1"/>
  <c r="AC15" i="1"/>
  <c r="AD15" i="1" s="1"/>
  <c r="AE15" i="1" s="1"/>
  <c r="AC110" i="1"/>
  <c r="AD110" i="1" s="1"/>
  <c r="AE110" i="1" s="1"/>
  <c r="AC111" i="1"/>
  <c r="AD111" i="1" s="1"/>
  <c r="AE111" i="1" s="1"/>
  <c r="AC112" i="1"/>
  <c r="AD112" i="1" s="1"/>
  <c r="AE112" i="1" s="1"/>
  <c r="AC113" i="1"/>
  <c r="AD113" i="1" s="1"/>
  <c r="AE113" i="1" s="1"/>
  <c r="AC114" i="1"/>
  <c r="AD114" i="1" s="1"/>
  <c r="AE114" i="1" s="1"/>
  <c r="AC115" i="1"/>
  <c r="AD115" i="1" s="1"/>
  <c r="AE115" i="1" s="1"/>
  <c r="AC116" i="1"/>
  <c r="AD116" i="1" s="1"/>
  <c r="AE116" i="1" s="1"/>
  <c r="AC117" i="1"/>
  <c r="AD117" i="1" s="1"/>
  <c r="AE117" i="1" s="1"/>
  <c r="AC118" i="1"/>
  <c r="AD118" i="1" s="1"/>
  <c r="AE118" i="1" s="1"/>
  <c r="AC119" i="1"/>
  <c r="AD119" i="1" s="1"/>
  <c r="AE119" i="1" s="1"/>
  <c r="AC120" i="1"/>
  <c r="AD120" i="1" s="1"/>
  <c r="AE120" i="1" s="1"/>
  <c r="AC121" i="1"/>
  <c r="AD121" i="1" s="1"/>
  <c r="AE121" i="1" s="1"/>
  <c r="AC122" i="1"/>
  <c r="AD122" i="1" s="1"/>
  <c r="AE122" i="1" s="1"/>
  <c r="AC48" i="1"/>
  <c r="AD48" i="1" s="1"/>
  <c r="AE48" i="1" s="1"/>
  <c r="AC49" i="1"/>
  <c r="AD49" i="1" s="1"/>
  <c r="AE49" i="1" s="1"/>
  <c r="AC12" i="1"/>
  <c r="AD12" i="1" s="1"/>
  <c r="AE12" i="1" s="1"/>
  <c r="AC13" i="1" l="1"/>
  <c r="AD13" i="1" s="1"/>
  <c r="AE13" i="1" s="1"/>
  <c r="AC14" i="1"/>
  <c r="AD14" i="1" s="1"/>
  <c r="AE14" i="1" s="1"/>
  <c r="AC17" i="1"/>
  <c r="AD17" i="1" s="1"/>
  <c r="AE17" i="1" s="1"/>
  <c r="AC18" i="1"/>
  <c r="AD18" i="1" s="1"/>
  <c r="AE18" i="1" s="1"/>
  <c r="AC19" i="1"/>
  <c r="AD19" i="1" s="1"/>
  <c r="AE19" i="1" s="1"/>
  <c r="AC20" i="1"/>
  <c r="AD20" i="1" s="1"/>
  <c r="AE20" i="1" s="1"/>
  <c r="AC21" i="1"/>
  <c r="AD21" i="1" s="1"/>
  <c r="AE21" i="1" s="1"/>
  <c r="AC22" i="1"/>
  <c r="AD22" i="1" s="1"/>
  <c r="AE22" i="1" s="1"/>
  <c r="AC23" i="1"/>
  <c r="AD23" i="1" s="1"/>
  <c r="AE23" i="1" s="1"/>
  <c r="AC24" i="1"/>
  <c r="AD24" i="1" s="1"/>
  <c r="AE24" i="1" s="1"/>
  <c r="AC25" i="1"/>
  <c r="AD25" i="1" s="1"/>
  <c r="AE25" i="1" s="1"/>
  <c r="AC26" i="1"/>
  <c r="AD26" i="1" s="1"/>
  <c r="AE26" i="1" s="1"/>
  <c r="AC27" i="1"/>
  <c r="AD27" i="1" s="1"/>
  <c r="AE27" i="1" s="1"/>
  <c r="AC28" i="1"/>
  <c r="AD28" i="1" s="1"/>
  <c r="AE28" i="1" s="1"/>
  <c r="AC29" i="1"/>
  <c r="AD29" i="1"/>
  <c r="AE29" i="1" s="1"/>
  <c r="AC35" i="1"/>
  <c r="AD35" i="1" s="1"/>
  <c r="AE35" i="1" s="1"/>
  <c r="AC36" i="1"/>
  <c r="AD36" i="1" s="1"/>
  <c r="AE36" i="1" s="1"/>
  <c r="AC37" i="1"/>
  <c r="AD37" i="1" s="1"/>
  <c r="AE37" i="1" s="1"/>
  <c r="AC38" i="1"/>
  <c r="AD38" i="1" s="1"/>
  <c r="AE38" i="1" s="1"/>
  <c r="AC39" i="1"/>
  <c r="AD39" i="1" s="1"/>
  <c r="AE39" i="1" s="1"/>
  <c r="AC40" i="1"/>
  <c r="AD40" i="1" s="1"/>
  <c r="AE40" i="1" s="1"/>
  <c r="AC41" i="1"/>
  <c r="AD41" i="1" s="1"/>
  <c r="AE41" i="1" s="1"/>
  <c r="AC42" i="1"/>
  <c r="AD42" i="1" s="1"/>
  <c r="AE42" i="1" s="1"/>
  <c r="AC43" i="1"/>
  <c r="AD43" i="1" s="1"/>
  <c r="AE43" i="1" s="1"/>
  <c r="AC44" i="1"/>
  <c r="AD44" i="1" s="1"/>
  <c r="AE44" i="1" s="1"/>
  <c r="AC45" i="1"/>
  <c r="AD45" i="1" s="1"/>
  <c r="AE45" i="1" s="1"/>
  <c r="AC46" i="1"/>
  <c r="AD46" i="1" s="1"/>
  <c r="AE46" i="1" s="1"/>
  <c r="AC47" i="1"/>
  <c r="AD47" i="1" s="1"/>
  <c r="AE47" i="1" s="1"/>
  <c r="AC50" i="1"/>
  <c r="AD50" i="1" s="1"/>
  <c r="AE50" i="1" s="1"/>
  <c r="AC51" i="1"/>
  <c r="AD51" i="1" s="1"/>
  <c r="AE51" i="1" s="1"/>
  <c r="AC52" i="1"/>
  <c r="AD52" i="1" s="1"/>
  <c r="AE52" i="1" s="1"/>
  <c r="AC53" i="1"/>
  <c r="AD53" i="1" s="1"/>
  <c r="AE53" i="1" s="1"/>
  <c r="AC54" i="1"/>
  <c r="AD54" i="1" s="1"/>
  <c r="AE54" i="1" s="1"/>
  <c r="AC55" i="1"/>
  <c r="AD55" i="1" s="1"/>
  <c r="AE55" i="1" s="1"/>
  <c r="AC56" i="1"/>
  <c r="AD56" i="1" s="1"/>
  <c r="AE56" i="1" s="1"/>
  <c r="AC57" i="1"/>
  <c r="AD57" i="1" s="1"/>
  <c r="AE57" i="1" s="1"/>
  <c r="AC58" i="1"/>
  <c r="AD58" i="1" s="1"/>
  <c r="AE58" i="1" s="1"/>
  <c r="AC59" i="1"/>
  <c r="AD59" i="1" s="1"/>
  <c r="AE59" i="1" s="1"/>
  <c r="AC60" i="1"/>
  <c r="AD60" i="1" s="1"/>
  <c r="AE60" i="1" s="1"/>
  <c r="AC61" i="1"/>
  <c r="AD61" i="1" s="1"/>
  <c r="AE61" i="1" s="1"/>
  <c r="AC62" i="1"/>
  <c r="AD62" i="1" s="1"/>
  <c r="AE62" i="1" s="1"/>
  <c r="AC63" i="1"/>
  <c r="AD63" i="1" s="1"/>
  <c r="AE63" i="1" s="1"/>
  <c r="AC64" i="1"/>
  <c r="AD64" i="1" s="1"/>
  <c r="AE64" i="1" s="1"/>
  <c r="AC74" i="1"/>
  <c r="AD74" i="1" s="1"/>
  <c r="AE74" i="1" s="1"/>
  <c r="AC75" i="1"/>
  <c r="AD75" i="1" s="1"/>
  <c r="AE75" i="1" s="1"/>
  <c r="AC76" i="1"/>
  <c r="AD76" i="1" s="1"/>
  <c r="AE76" i="1" s="1"/>
  <c r="AC77" i="1"/>
  <c r="AD77" i="1" s="1"/>
  <c r="AE77" i="1" s="1"/>
  <c r="AC78" i="1"/>
  <c r="AD78" i="1" s="1"/>
  <c r="AE78" i="1" s="1"/>
  <c r="AC79" i="1"/>
  <c r="AD79" i="1" s="1"/>
  <c r="AE79" i="1" s="1"/>
  <c r="AC80" i="1"/>
  <c r="AD80" i="1" s="1"/>
  <c r="AE80" i="1" s="1"/>
  <c r="AC81" i="1"/>
  <c r="AD81" i="1" s="1"/>
  <c r="AE81" i="1" s="1"/>
  <c r="AC82" i="1"/>
  <c r="AD82" i="1" s="1"/>
  <c r="AE82" i="1" s="1"/>
  <c r="AC83" i="1"/>
  <c r="AD83" i="1" s="1"/>
  <c r="AE83" i="1" s="1"/>
  <c r="AC84" i="1"/>
  <c r="AD84" i="1" s="1"/>
  <c r="AE84" i="1" s="1"/>
  <c r="AC85" i="1"/>
  <c r="AD85" i="1" s="1"/>
  <c r="AE85" i="1" s="1"/>
  <c r="AC86" i="1"/>
  <c r="AD86" i="1" s="1"/>
  <c r="AE86" i="1" s="1"/>
  <c r="AC87" i="1"/>
  <c r="AD87" i="1" s="1"/>
  <c r="AE87" i="1" s="1"/>
  <c r="AC88" i="1"/>
  <c r="AD88" i="1" s="1"/>
  <c r="AE88" i="1" s="1"/>
  <c r="AC89" i="1"/>
  <c r="AD89" i="1" s="1"/>
  <c r="AE89" i="1" s="1"/>
  <c r="AC90" i="1"/>
  <c r="AD90" i="1" s="1"/>
  <c r="AE90" i="1" s="1"/>
  <c r="AC91" i="1"/>
  <c r="AD91" i="1" s="1"/>
  <c r="AE91" i="1" s="1"/>
  <c r="AC92" i="1"/>
  <c r="AD92" i="1" s="1"/>
  <c r="AE92" i="1" s="1"/>
  <c r="AC93" i="1"/>
  <c r="AD93" i="1" s="1"/>
  <c r="AE93" i="1" s="1"/>
  <c r="AC94" i="1"/>
  <c r="AD94" i="1" s="1"/>
  <c r="AE94" i="1" s="1"/>
  <c r="AC95" i="1"/>
  <c r="AD95" i="1" s="1"/>
  <c r="AE95" i="1" s="1"/>
  <c r="AC96" i="1"/>
  <c r="AD96" i="1" s="1"/>
  <c r="AE96" i="1" s="1"/>
  <c r="AC99" i="1"/>
  <c r="AD99" i="1" s="1"/>
  <c r="AE99" i="1" s="1"/>
  <c r="AC100" i="1"/>
  <c r="AD100" i="1" s="1"/>
  <c r="AE100" i="1" s="1"/>
  <c r="AC101" i="1"/>
  <c r="AD101" i="1" s="1"/>
  <c r="AE101" i="1" s="1"/>
  <c r="AC102" i="1"/>
  <c r="AD102" i="1" s="1"/>
  <c r="AE102" i="1" s="1"/>
  <c r="AC103" i="1"/>
  <c r="AD103" i="1" s="1"/>
  <c r="AE103" i="1" s="1"/>
  <c r="AC104" i="1"/>
  <c r="AD104" i="1" s="1"/>
  <c r="AE104" i="1" s="1"/>
  <c r="AC105" i="1"/>
  <c r="AD105" i="1" s="1"/>
  <c r="AE105" i="1" s="1"/>
  <c r="AC106" i="1"/>
  <c r="AD106" i="1" s="1"/>
  <c r="AE106" i="1" s="1"/>
  <c r="AC107" i="1"/>
  <c r="AD107" i="1" s="1"/>
  <c r="AE107" i="1" s="1"/>
  <c r="AC108" i="1"/>
  <c r="AD108" i="1" s="1"/>
  <c r="AE108" i="1" s="1"/>
  <c r="AC109" i="1"/>
  <c r="AD109" i="1" s="1"/>
  <c r="AE109" i="1" s="1"/>
  <c r="AC123" i="1"/>
  <c r="AD123" i="1" s="1"/>
  <c r="AE123" i="1" s="1"/>
  <c r="AC124" i="1"/>
  <c r="AD124" i="1" s="1"/>
  <c r="AE124" i="1" s="1"/>
  <c r="AC125" i="1"/>
  <c r="AD125" i="1" s="1"/>
  <c r="AE125" i="1" s="1"/>
  <c r="AC126" i="1"/>
  <c r="AD126" i="1" s="1"/>
  <c r="AE126" i="1" s="1"/>
  <c r="AC127" i="1"/>
  <c r="AD127" i="1" s="1"/>
  <c r="AE127" i="1" s="1"/>
  <c r="AC128" i="1"/>
  <c r="AD128" i="1" s="1"/>
  <c r="AE128" i="1" s="1"/>
  <c r="AA130" i="1"/>
  <c r="Y130" i="1"/>
  <c r="AA131" i="1"/>
  <c r="Y131" i="1"/>
  <c r="W130" i="1"/>
  <c r="S131" i="1"/>
  <c r="U130" i="1"/>
  <c r="S130" i="1"/>
  <c r="Q131" i="1"/>
  <c r="O131" i="1"/>
  <c r="Q130" i="1"/>
  <c r="O130" i="1"/>
  <c r="M131" i="1"/>
  <c r="K131" i="1"/>
  <c r="M130" i="1"/>
  <c r="K130" i="1"/>
  <c r="I131" i="1"/>
  <c r="G131" i="1"/>
  <c r="G130" i="1"/>
  <c r="E130" i="1" l="1"/>
  <c r="E131" i="1"/>
  <c r="I130" i="1"/>
  <c r="U131" i="1" l="1"/>
  <c r="W131" i="1"/>
  <c r="AC131" i="1" l="1"/>
  <c r="AC130" i="1"/>
  <c r="AC133" i="1" l="1"/>
  <c r="S133" i="1" l="1"/>
  <c r="U133" i="1"/>
  <c r="M133" i="1"/>
  <c r="O133" i="1"/>
  <c r="I133" i="1"/>
  <c r="W133" i="1"/>
  <c r="Q133" i="1"/>
  <c r="Y133" i="1"/>
  <c r="AA133" i="1"/>
  <c r="K133" i="1"/>
  <c r="G133" i="1"/>
  <c r="K134" i="1" l="1"/>
  <c r="AF130" i="1"/>
  <c r="A23" i="2" l="1"/>
  <c r="A24" i="2"/>
  <c r="A25" i="2"/>
  <c r="A26" i="2"/>
  <c r="A27" i="2"/>
  <c r="A28" i="2"/>
  <c r="A29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2" i="2"/>
  <c r="B33" i="2"/>
  <c r="B34" i="2"/>
  <c r="B35" i="2"/>
  <c r="B36" i="2"/>
  <c r="B15" i="2"/>
  <c r="A17" i="2"/>
  <c r="A18" i="2"/>
  <c r="A19" i="2"/>
  <c r="A20" i="2"/>
  <c r="A21" i="2"/>
  <c r="A22" i="2"/>
  <c r="A30" i="2"/>
  <c r="A31" i="2"/>
  <c r="A32" i="2"/>
  <c r="A33" i="2"/>
  <c r="A34" i="2"/>
  <c r="A35" i="2"/>
  <c r="A36" i="2"/>
  <c r="A16" i="2"/>
  <c r="A3" i="2"/>
  <c r="A15" i="2"/>
  <c r="B31" i="2"/>
  <c r="B3" i="2"/>
  <c r="B30" i="2"/>
  <c r="Q134" i="1" l="1"/>
  <c r="E134" i="1"/>
  <c r="W134" i="1"/>
</calcChain>
</file>

<file path=xl/sharedStrings.xml><?xml version="1.0" encoding="utf-8"?>
<sst xmlns="http://schemas.openxmlformats.org/spreadsheetml/2006/main" count="875" uniqueCount="292">
  <si>
    <t>VERSIÓN</t>
  </si>
  <si>
    <t>ACTIVIDADES</t>
  </si>
  <si>
    <t>TRIMESTRE I</t>
  </si>
  <si>
    <t>TRIMESTRE II</t>
  </si>
  <si>
    <t>TRIMESTRE III</t>
  </si>
  <si>
    <t>TRIMESTRE IV</t>
  </si>
  <si>
    <t>Consolidado</t>
  </si>
  <si>
    <t>Responsable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</si>
  <si>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</si>
  <si>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</si>
  <si>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</si>
  <si>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</si>
  <si>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</si>
  <si>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</si>
  <si>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</si>
  <si>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</si>
  <si>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</si>
  <si>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</si>
  <si>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</si>
  <si>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</si>
  <si>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</si>
  <si>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</si>
  <si>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% Cumplimiento</t>
  </si>
  <si>
    <t>CUMPLIMIENTO</t>
  </si>
  <si>
    <t>Programado</t>
  </si>
  <si>
    <t>N° act Programadas</t>
  </si>
  <si>
    <t>% promedio de cumplimiento de actividades desarrolladas en el año</t>
  </si>
  <si>
    <t>Ejecutado</t>
  </si>
  <si>
    <t>N° act Ejecutadas</t>
  </si>
  <si>
    <t xml:space="preserve">META CORTE </t>
  </si>
  <si>
    <t>%</t>
  </si>
  <si>
    <t>Grado de cumplimiento de la Herramienta SIG del Centro de Trabajo</t>
  </si>
  <si>
    <t xml:space="preserve">Análisis Trimestral </t>
  </si>
  <si>
    <t xml:space="preserve">Responsable </t>
  </si>
  <si>
    <t>Fecha</t>
  </si>
  <si>
    <t xml:space="preserve">P Programado </t>
  </si>
  <si>
    <t xml:space="preserve">E ejecutado </t>
  </si>
  <si>
    <t>ÁREA</t>
  </si>
  <si>
    <t>ACTIVIDAD</t>
  </si>
  <si>
    <t>Evidencias Enviadas a Recursos Humanos</t>
  </si>
  <si>
    <t xml:space="preserve">ACTIVIDAD </t>
  </si>
  <si>
    <t xml:space="preserve">LUGAR </t>
  </si>
  <si>
    <t xml:space="preserve">HORARIO </t>
  </si>
  <si>
    <t xml:space="preserve">ÁREA </t>
  </si>
  <si>
    <t xml:space="preserve">AUDITORIO 3 PISO HOSPITAL </t>
  </si>
  <si>
    <t xml:space="preserve">8:00 AM- 12:30 M </t>
  </si>
  <si>
    <t xml:space="preserve">MES </t>
  </si>
  <si>
    <t xml:space="preserve">DIA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</si>
  <si>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</si>
  <si>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</si>
  <si>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</si>
  <si>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</si>
  <si>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</si>
  <si>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</si>
  <si>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</si>
  <si>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</si>
  <si>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</si>
  <si>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</si>
  <si>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</si>
  <si>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</si>
  <si>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8. MANEJO DE INSULINAS                                                 9. AlLIMENTACION COMPLEMENTARIA                            VIGILANCIA EPIDEMIOLOGICA (NOTIFICACION OBLIGATORIA)                                                        SEGURIDAD PACIENTE                                                                IAMII   </t>
  </si>
  <si>
    <t xml:space="preserve">IAMI                                                               SOCIALIZACION GUIA TB                                                        MAL NUTRICION                                                                                   PROGRAMA CYD, AGUDEZA VISUAL,                                                 HUMANIZACION                                                                SEGURIDAD PACIENTE </t>
  </si>
  <si>
    <t xml:space="preserve">IAMII                                                                       SEGURIDAD AL PACIENTE                    ACTUALIZACION DE GUIAS SSR      TECNOVIGILANCIA       </t>
  </si>
  <si>
    <t>GUIA PLANIFICACION (ASESORIA VIH METODOS ANTICONCEPTIVOS)                                                          IAMII                                                                                   ACTUALIZACION DE GUIAS                            CIRCULAR 016</t>
  </si>
  <si>
    <t xml:space="preserve">GUIA TOMA DE CITOLOGIA CERVICO UTERINA IAMII                                                                          CLASIFICACION DE RESIDUOS HOSPITALARIOS </t>
  </si>
  <si>
    <t>SOCIALIZACION GUIA DE JOVEN                       SEGURIDAD DEL PACIENTE                                            IAMII                                                               SOCIALIZACION RIAS</t>
  </si>
  <si>
    <t>IAMI-CRONICOS-CYD</t>
  </si>
  <si>
    <t>CAPACITACIONES A AUXILIARES DE ENFERMERIA CENTROS Y PUESTOS DE SALUD VIGENCIA 2018</t>
  </si>
  <si>
    <t>PERFIL</t>
  </si>
  <si>
    <t xml:space="preserve">FECHA </t>
  </si>
  <si>
    <t>HORA</t>
  </si>
  <si>
    <t xml:space="preserve">TEMAS </t>
  </si>
  <si>
    <t>AUXILIARES DE ENFERMERIA</t>
  </si>
  <si>
    <t xml:space="preserve">3:00 PM - 5:00 PM </t>
  </si>
  <si>
    <t>AUDITORIO HMGY TERCER PISO</t>
  </si>
  <si>
    <t>IAMI- SEGURIDAD DEL PACIENTE</t>
  </si>
  <si>
    <t>IAMI-HUMANIZACION</t>
  </si>
  <si>
    <t>IAMI-SSR</t>
  </si>
  <si>
    <t>IAMI-PAI</t>
  </si>
  <si>
    <t>IAMI-SEGURIDAD DEL PACIENTE</t>
  </si>
  <si>
    <t>CRONOGRAMA DE CAPACITACIONES A PROFESIONALES CENTROS Y PUESTOS DE SALUD VIGENCIA 2018</t>
  </si>
  <si>
    <t xml:space="preserve">PROFESIONALES </t>
  </si>
  <si>
    <t xml:space="preserve">MEDICOS Y ENFERMERAS </t>
  </si>
  <si>
    <t xml:space="preserve">8:00 AM - 12:00 PM </t>
  </si>
  <si>
    <t xml:space="preserve">Auditorio HMGY tercer piso </t>
  </si>
  <si>
    <t>ENFERMERIA</t>
  </si>
  <si>
    <t>PROTOCOLO DE ENTREGA Y RECIBO DE TURNO</t>
  </si>
  <si>
    <t xml:space="preserve">PROTOCOLO PARA VENOPUNCIÓN </t>
  </si>
  <si>
    <t>PROTOCOLO TOMA DE SIGNOS VITALES</t>
  </si>
  <si>
    <t>PROTOCOLO DE PASO DE SONDA VESICAL Y NASOGASTRICA</t>
  </si>
  <si>
    <t>PROTOCOLO DE ADMINISTRACION DE MEDICAMENTOS</t>
  </si>
  <si>
    <t>PROTOCOLO PARA INMOVILIZACIONES Y PREPARACION PAR LA TOMA DE AYUDAS DIAGNOSTICAS</t>
  </si>
  <si>
    <t>PROTOCOLO PARA CONTROL DE LIQUIDOS  ADMINISTRADOS Y ELIMINADOS</t>
  </si>
  <si>
    <t>PROTOCOLO DE MANEJO DEL CARRO DE PARO</t>
  </si>
  <si>
    <t>CONSENTIMIENTOS INFORMADOS Y RECOMENDACIONES DE ENFERMERIA</t>
  </si>
  <si>
    <t>PROTOCOLO DE PLANES DE CUIDADOS</t>
  </si>
  <si>
    <t>PROCEDIMIENTO DE CUSTODIA DE PERTENENCIAS DE LOS PACIENTES</t>
  </si>
  <si>
    <t>PROGRAMACION DE CAPACITACION PERSONAL DE ENFERMERIA 2018</t>
  </si>
  <si>
    <t>CÓDIGO</t>
  </si>
  <si>
    <t>VIGENCIA</t>
  </si>
  <si>
    <t>PLAN INSTITUCIONAL DE CAPACITACIÓN (PIC)
Anexo1: CRONOGRAMA</t>
  </si>
  <si>
    <t xml:space="preserve">ACTA DE ASISTENCIA-REGISTRO FOTOGRAFICO </t>
  </si>
  <si>
    <t>TICS</t>
  </si>
  <si>
    <t>REFERENTE CONTABILIDAD</t>
  </si>
  <si>
    <t>JEFE CONTROL INTERNO</t>
  </si>
  <si>
    <t>REFERENTE ENFERMERIA</t>
  </si>
  <si>
    <t>REFERENTE SST</t>
  </si>
  <si>
    <t>REFRENTE SISTEMAS</t>
  </si>
  <si>
    <t>FACTURACION</t>
  </si>
  <si>
    <t xml:space="preserve">REFERENTE FACTURACION </t>
  </si>
  <si>
    <t>AMBIENTAL</t>
  </si>
  <si>
    <t>QUIMICO FARMACEUTICO</t>
  </si>
  <si>
    <t>LABORATORIO CLINICO</t>
  </si>
  <si>
    <t>Coordinadora Laboratorio</t>
  </si>
  <si>
    <t>Referente consulta externa</t>
  </si>
  <si>
    <t>CONSULTA EXTERNA</t>
  </si>
  <si>
    <t>REFERENTE DE CALIDAD</t>
  </si>
  <si>
    <t>CALIDAD</t>
  </si>
  <si>
    <t xml:space="preserve">REFERENTE DE CONTRATOS TERCERIZADOS </t>
  </si>
  <si>
    <t>Referente de Planeación (Gerencia)</t>
  </si>
  <si>
    <t>Direccionamiento Estratégico</t>
  </si>
  <si>
    <t>MIPG, POA, Plan Indicativo, Planes de Mejora</t>
  </si>
  <si>
    <t>PLANEACION</t>
  </si>
  <si>
    <t>TERCERIZADOS</t>
  </si>
  <si>
    <t xml:space="preserve">Referente de Referencia y Contrareferencia </t>
  </si>
  <si>
    <t>Plan de acción , Planes de Mejora y Políticas Institucionales</t>
  </si>
  <si>
    <t>SALAS DE CIRUGIA</t>
  </si>
  <si>
    <t xml:space="preserve">REFERENTE SALAS DE CIRUGIA </t>
  </si>
  <si>
    <t>REFERENTE ARCHIVO</t>
  </si>
  <si>
    <t>SUBGERENCIA A LA QUE PERTENECE</t>
  </si>
  <si>
    <t>COMUNITARIA</t>
  </si>
  <si>
    <t>ADMINISTRATIVA</t>
  </si>
  <si>
    <t>CIENTIFICA</t>
  </si>
  <si>
    <t>GERENCIAL</t>
  </si>
  <si>
    <t xml:space="preserve">Observación </t>
  </si>
  <si>
    <t>Referente de Talento Humano. QUELY GARCIA</t>
  </si>
  <si>
    <t xml:space="preserve">El plan anual de capacitaciones se ajusto por areas y procesos, diligenciando encuesta para la programación y los temas a capacitar. Realizar recordatorios a las areas encargadas de las capacitaciones programadas, recolectando evidencias. </t>
  </si>
  <si>
    <t xml:space="preserve"> ACTIVIDADES CRONOGRAMA DE CAPACITACION 2022</t>
  </si>
  <si>
    <t xml:space="preserve">                                                      Control de avance</t>
  </si>
  <si>
    <t>MANUAL DE HISTORIAS CLÍNICAS</t>
  </si>
  <si>
    <t>Enfoque diferencial</t>
  </si>
  <si>
    <t>Sistema Único de Acreditación</t>
  </si>
  <si>
    <t>Habilitación SUH</t>
  </si>
  <si>
    <t xml:space="preserve"> Habilitación</t>
  </si>
  <si>
    <t>Lineamientos MIDA</t>
  </si>
  <si>
    <t>Procedimiento abordaje del Paciente consultador cronico</t>
  </si>
  <si>
    <t>ELABORACION CUENTAS DE COBRO, SOPORTES</t>
  </si>
  <si>
    <t>TIPS DECLARACION DE RENTA PERSONAS NATURALES</t>
  </si>
  <si>
    <t>Capacitación a supervisores y contratistas</t>
  </si>
  <si>
    <t>CONTRATACION</t>
  </si>
  <si>
    <t>CONTROL INTERNO</t>
  </si>
  <si>
    <t>MODELO ESTANDAR DE CONTROL INTERNO</t>
  </si>
  <si>
    <t>FOMENTO A LA CULTURA DE AUTOCONTROL</t>
  </si>
  <si>
    <t>RESOLUCIÓN 2466 UVT</t>
  </si>
  <si>
    <t>HUMANIZACION Y CALIDAD EN LA ATENCIÓN</t>
  </si>
  <si>
    <t>CONTRATACIÓN</t>
  </si>
  <si>
    <t>MANUALES TARIFARIOS</t>
  </si>
  <si>
    <t>GESTION DOCUMENTAL</t>
  </si>
  <si>
    <t>Manejo y organización de archivos de gestión</t>
  </si>
  <si>
    <t>DIAGNOSTICO SÍFILIS</t>
  </si>
  <si>
    <t>HIPO E HIPERTIROIDISMO</t>
  </si>
  <si>
    <t>CONTROL DE CALIDAD</t>
  </si>
  <si>
    <t>CITOQUIMICO LÍQUIDOS CORPORALES</t>
  </si>
  <si>
    <t>DIAGNOSTICO VIH</t>
  </si>
  <si>
    <t>HEMOPARASITOS</t>
  </si>
  <si>
    <t>Mapa de riesgos</t>
  </si>
  <si>
    <t>HABILIDADES PARA LA COMUNICACIÓN</t>
  </si>
  <si>
    <t>HUMANIZACIÓN (POLÍTICA, PROGRAMAS)</t>
  </si>
  <si>
    <t>MANEJO DE PACIENTE - FAMILIAR CONFLICTIVO</t>
  </si>
  <si>
    <t>Referencia y contrarreferencia</t>
  </si>
  <si>
    <t>REFERENCIA Y CONTRAREFERENCIA</t>
  </si>
  <si>
    <t>HUMANIZACION</t>
  </si>
  <si>
    <t>Cirugía Segura</t>
  </si>
  <si>
    <t>Manual de buenas practicas en la central de esterilización</t>
  </si>
  <si>
    <t>Eventos   salud   mental (  violencias,   conductas  suicida, trastornos mentales, SPA), guías  de manejo  programas,  protocolos  y  rutas  de  atención</t>
  </si>
  <si>
    <t>SALUD MENTAL</t>
  </si>
  <si>
    <t>Proceso carro de paro, hoja de enfermería, consentimiento informado, seguridad del paciente , humanización y gestión documental</t>
  </si>
  <si>
    <t>IAMI, infecciones, preparación para medios diagnósticos, seguridad del paciente, facturación (glosas), trabajo social, talento humano</t>
  </si>
  <si>
    <t>Taller de RCCP</t>
  </si>
  <si>
    <t>Seguridad del paciente, trabajo social, humanización, farmacia, IAMI, administración segura de medicamentos</t>
  </si>
  <si>
    <t>Asistencia paso catéter central, montaje y preparación de mezclas, seguridad del paciente</t>
  </si>
  <si>
    <t>Seguridad del paciente, Epidemiología, IAMI, farmacia, humanización</t>
  </si>
  <si>
    <t>Proceso de contratación contratos tercerizados</t>
  </si>
  <si>
    <t>FARMACOVIGILANCIA</t>
  </si>
  <si>
    <t>SERVICIO FARMECEUTICO</t>
  </si>
  <si>
    <t>Manejo adecuado y generalidades sobre el "Kit de derrames"</t>
  </si>
  <si>
    <t>Correcta segregación de residuos y código de colores</t>
  </si>
  <si>
    <t>Sensibilización e incentivo de manejo del agua y energía</t>
  </si>
  <si>
    <t>Sarlaft</t>
  </si>
  <si>
    <t>SUBGERENCIA ADMINISTRATIVA</t>
  </si>
  <si>
    <t>REFERENTE AMBIENTAL</t>
  </si>
  <si>
    <t>CRONICOS</t>
  </si>
  <si>
    <t>RIAPMS - RIAMP- CARDIOVASCULAR Y METABOLICO-PAI</t>
  </si>
  <si>
    <t>Empatía</t>
  </si>
  <si>
    <t>Trabajo en equipo</t>
  </si>
  <si>
    <t>Sentido de pertenencia</t>
  </si>
  <si>
    <t>Competitividad Sana</t>
  </si>
  <si>
    <t>Compromiso laboral</t>
  </si>
  <si>
    <t>Carpeta de contratación</t>
  </si>
  <si>
    <t>Presentación personal</t>
  </si>
  <si>
    <t>SEDES Y PUESTOS DE SALUD</t>
  </si>
  <si>
    <t>Capacitación brigadas de emergencia</t>
  </si>
  <si>
    <t>Socialización políticas sst, prevención</t>
  </si>
  <si>
    <t>Curso 50 horas</t>
  </si>
  <si>
    <t>Plan de emergencias</t>
  </si>
  <si>
    <t>Capacitacion al COPASST y comité de convivencia</t>
  </si>
  <si>
    <t>Programa PYP</t>
  </si>
  <si>
    <t>Semana de la salud</t>
  </si>
  <si>
    <t>Radioproteccion</t>
  </si>
  <si>
    <t>Factores de riesgo</t>
  </si>
  <si>
    <t>Seguridad vial</t>
  </si>
  <si>
    <t>Bioseguridad</t>
  </si>
  <si>
    <t>Pons</t>
  </si>
  <si>
    <t>Responsabilidades sgsst</t>
  </si>
  <si>
    <t>Reinduccion sst</t>
  </si>
  <si>
    <t>Manual contratistas</t>
  </si>
  <si>
    <t>SEGURIDAD Y SALUD EN EL TRABAJO</t>
  </si>
  <si>
    <t>HERRAMIENTAS Y RECURSOS PARA DISEÑAR Y ELABORAR UN CURSO EN PLIC</t>
  </si>
  <si>
    <t>Socializacion del protocolo  de Atencion a pacientes NN</t>
  </si>
  <si>
    <t>Socializacion del protocolo  de Atencion a pacientes en abandono</t>
  </si>
  <si>
    <t>Socializacion del Protocolo de Atencion a Victimas del conflicto en el marco PAPSIVI</t>
  </si>
  <si>
    <t>Socializacion del Protocolo de Atencion a menores con vulneracion de Derechos</t>
  </si>
  <si>
    <t>Socializacion del Protocolo de Atencion a Habitante de calle</t>
  </si>
  <si>
    <t>Socializacion del Protocolo deAtencion a las personas victimas de violencia intrafamiliar</t>
  </si>
  <si>
    <t>Socializacion del Protocolo de Atencion a la persona mayor</t>
  </si>
  <si>
    <t>Socializacion del Protocolo de Atencion a  la poblacion LGBTIQ</t>
  </si>
  <si>
    <t>Socializacion del Protocolo de  atencion a poblacion con Discapacidad</t>
  </si>
  <si>
    <t>Socializacion del Programa de Atencion a Mujeres victimas de violencia de genero</t>
  </si>
  <si>
    <t>URGENCIAS</t>
  </si>
  <si>
    <t>Atención urgencias</t>
  </si>
  <si>
    <t>Protocolo de Interconsultas</t>
  </si>
  <si>
    <t>Protocolo de ronda médica</t>
  </si>
  <si>
    <t>Rccp</t>
  </si>
  <si>
    <t>Higiene de manos y desinfección</t>
  </si>
  <si>
    <t>Violencia sexual</t>
  </si>
  <si>
    <t>AREA CONTABLE</t>
  </si>
  <si>
    <t>REFERENTE CENTRO DE SALUD DE CAZUCA</t>
  </si>
  <si>
    <t>REFERENTE SALUD MENTAL</t>
  </si>
  <si>
    <t>REFERENTE HABILITACION</t>
  </si>
  <si>
    <t>REFERENTE DE CONTRATACION</t>
  </si>
  <si>
    <t>REFERENTE CRONICOS</t>
  </si>
  <si>
    <t>REFERENTE URGENCIAS</t>
  </si>
  <si>
    <t>HUMANIZACIÓN</t>
  </si>
  <si>
    <t>ODONTOLOGIA</t>
  </si>
  <si>
    <t>COORDINADOR ODONTOLOGIA</t>
  </si>
  <si>
    <t>SOCIALIZACION GUIAS DE PRACTICA CLINICA</t>
  </si>
  <si>
    <t>CAPACITACION RESOLUCION 3280</t>
  </si>
  <si>
    <t>CAPACITACIÓN EN MANUAL DE ESTERILIZACIÓN</t>
  </si>
  <si>
    <t>CAPACITACIÓN EN PEDIDO DE INSUMOS A FARMACIA, ROTULADO DE INSUMOS E INICIO SEMAFORIZACIÓN</t>
  </si>
  <si>
    <t>CAPACITACIÓN EN DISPOSICIÓN DE RESIDUOS</t>
  </si>
  <si>
    <t>CAPACITACION EN PROCESO DE HABILITACIÓN Y ACREDITACIÓN</t>
  </si>
  <si>
    <t>POLITICA INSTITUCIONAL DE NO REUSO</t>
  </si>
  <si>
    <t>CAPACITACION EN SEGURIDAD AL PACIENTE</t>
  </si>
  <si>
    <t>SOCIALIZACIÓN Y EVALAUACIÓN DE TECNOVIGILANCIA Y FARMACOVIGILANCIA</t>
  </si>
  <si>
    <t>ACTUALIZACIPON MANEJO DE LA INTRANET</t>
  </si>
  <si>
    <t>TALLER EXTRAINSTITUCIONAL DE MATERIALES DENTALES DE ULTIMA TECNOLOGIA</t>
  </si>
  <si>
    <t>INVITACIÓN DE CONFERENCISTA CON TEMA A SELECCIONAR</t>
  </si>
  <si>
    <t>TALLER TEORICO PRACTICO DE BIOMATERIALES</t>
  </si>
  <si>
    <t>TRABAJO SOCIAL</t>
  </si>
  <si>
    <t>Manual de atención al usuario</t>
  </si>
  <si>
    <t>REFERENTE SIAU</t>
  </si>
  <si>
    <t>LIDER TRABAJO SOCIAL</t>
  </si>
  <si>
    <t>Participación Social en nuestro alcance</t>
  </si>
  <si>
    <t>ORTOPEDIA</t>
  </si>
  <si>
    <t>REFERENTE TERCEROS</t>
  </si>
  <si>
    <t>Fracturas expuestas</t>
  </si>
  <si>
    <t>Esguince de tobillo</t>
  </si>
  <si>
    <t>Artritis séptica</t>
  </si>
  <si>
    <t>Luxación de codo</t>
  </si>
  <si>
    <t>Luxación de hombro</t>
  </si>
  <si>
    <t>Dolor lumbar</t>
  </si>
  <si>
    <t>Manguito rotador</t>
  </si>
  <si>
    <t>Artrosis de rodilla</t>
  </si>
  <si>
    <t>Artrosis de cadera</t>
  </si>
  <si>
    <t>REFERENTE TALENTO HUMANO</t>
  </si>
  <si>
    <t>Control de emociones</t>
  </si>
  <si>
    <t>Más líderes menos jefes</t>
  </si>
  <si>
    <t>TALENTO HUMANO</t>
  </si>
  <si>
    <t>IAMII</t>
  </si>
  <si>
    <t>REFERENTE IAMII</t>
  </si>
  <si>
    <t>Consejeria en lactancia materna</t>
  </si>
  <si>
    <t>Gabas</t>
  </si>
  <si>
    <t>Iamii</t>
  </si>
  <si>
    <t>Resolución 2350 -2020</t>
  </si>
  <si>
    <t>Resolucion 2465-2016</t>
  </si>
  <si>
    <t>TH_FTO_29</t>
  </si>
  <si>
    <t>00</t>
  </si>
  <si>
    <r>
      <t xml:space="preserve">PROCESO: </t>
    </r>
    <r>
      <rPr>
        <sz val="11"/>
        <color theme="1"/>
        <rFont val="GE Inspira"/>
      </rPr>
      <t>Gerencia de Talento Humano</t>
    </r>
  </si>
  <si>
    <t>ELABORADO: 
Dra. Quely García Sanabria
Referente de Talento Humano</t>
  </si>
  <si>
    <t>REVISO: 
Dr. Jorge Enrique Pedraza
Subgerente Administatrivo y financiero</t>
  </si>
  <si>
    <t>APROBÓ:
Dra: Alexandra González Moreno
Gerente</t>
  </si>
  <si>
    <t>REVISO: 
Ing. Carlos Andrés Bustos Nova                   
  Reeferente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</si>
</sst>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F800]dddd\,\ mmmm\ dd\,\ yyyy"/>
    <numFmt numFmtId="165" formatCode="_-[$€-2]* #,##0.00_-;\-[$€-2]* #,##0.00_-;_-[$€-2]* &quot;-&quot;??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2A2A2A"/>
      <name val="Arial"/>
      <family val="2"/>
    </font>
    <font>
      <sz val="10"/>
      <color theme="1"/>
      <name val="GE Inspira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GE Inspira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GE Inspira"/>
    </font>
    <font>
      <sz val="11"/>
      <color theme="1"/>
      <name val="GE Inspira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</cellStyleXfs>
  <cellXfs count="284">
    <xf numFmtId="0" fontId="0" fillId="0" borderId="0" xfId="0"/>
    <xf numFmtId="0" fontId="2" fillId="0" borderId="0" xfId="1" applyFont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5" fillId="8" borderId="5" xfId="1" applyFont="1" applyFill="1" applyBorder="1" applyAlignment="1">
      <alignment horizontal="center" vertical="center"/>
    </xf>
    <xf numFmtId="0" fontId="5" fillId="8" borderId="6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9" fontId="6" fillId="7" borderId="1" xfId="2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9" fontId="2" fillId="0" borderId="3" xfId="2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5" xfId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0" xfId="0" applyNumberFormat="1"/>
    <xf numFmtId="0" fontId="1" fillId="1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9" fontId="2" fillId="0" borderId="15" xfId="3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9" fontId="2" fillId="0" borderId="15" xfId="3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5" fillId="6" borderId="33" xfId="0" applyFont="1" applyFill="1" applyBorder="1" applyAlignment="1">
      <alignment vertical="center"/>
    </xf>
    <xf numFmtId="0" fontId="15" fillId="6" borderId="34" xfId="0" applyFont="1" applyFill="1" applyBorder="1" applyAlignment="1">
      <alignment vertical="center"/>
    </xf>
    <xf numFmtId="0" fontId="15" fillId="6" borderId="45" xfId="0" applyFont="1" applyFill="1" applyBorder="1" applyAlignment="1">
      <alignment vertical="center"/>
    </xf>
    <xf numFmtId="0" fontId="15" fillId="6" borderId="46" xfId="0" applyFont="1" applyFill="1" applyBorder="1" applyAlignment="1">
      <alignment vertical="center"/>
    </xf>
    <xf numFmtId="0" fontId="1" fillId="6" borderId="48" xfId="0" applyFont="1" applyFill="1" applyBorder="1" applyAlignment="1">
      <alignment horizontal="center" vertical="center"/>
    </xf>
    <xf numFmtId="18" fontId="0" fillId="6" borderId="44" xfId="0" applyNumberFormat="1" applyFill="1" applyBorder="1" applyAlignment="1">
      <alignment horizontal="center" vertical="center" wrapText="1"/>
    </xf>
    <xf numFmtId="0" fontId="15" fillId="12" borderId="33" xfId="0" applyFont="1" applyFill="1" applyBorder="1" applyAlignment="1">
      <alignment vertical="center"/>
    </xf>
    <xf numFmtId="0" fontId="15" fillId="12" borderId="34" xfId="0" applyFont="1" applyFill="1" applyBorder="1" applyAlignment="1">
      <alignment vertical="center"/>
    </xf>
    <xf numFmtId="0" fontId="15" fillId="12" borderId="45" xfId="0" applyFont="1" applyFill="1" applyBorder="1" applyAlignment="1">
      <alignment vertical="center"/>
    </xf>
    <xf numFmtId="0" fontId="15" fillId="12" borderId="46" xfId="0" applyFont="1" applyFill="1" applyBorder="1" applyAlignment="1">
      <alignment vertical="center"/>
    </xf>
    <xf numFmtId="0" fontId="1" fillId="6" borderId="44" xfId="0" applyFont="1" applyFill="1" applyBorder="1" applyAlignment="1">
      <alignment horizontal="center"/>
    </xf>
    <xf numFmtId="18" fontId="14" fillId="6" borderId="44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49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5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1" xfId="0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15" fontId="10" fillId="0" borderId="1" xfId="1" applyNumberFormat="1" applyFont="1" applyFill="1" applyBorder="1" applyAlignment="1">
      <alignment horizontal="center" vertical="center"/>
    </xf>
    <xf numFmtId="0" fontId="6" fillId="13" borderId="39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9" fontId="2" fillId="0" borderId="3" xfId="2" applyFont="1" applyFill="1" applyBorder="1" applyAlignment="1">
      <alignment horizontal="center" vertical="center"/>
    </xf>
    <xf numFmtId="9" fontId="2" fillId="0" borderId="4" xfId="2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 wrapText="1"/>
    </xf>
    <xf numFmtId="9" fontId="6" fillId="4" borderId="4" xfId="2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 wrapText="1"/>
    </xf>
    <xf numFmtId="0" fontId="18" fillId="0" borderId="11" xfId="7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9" fontId="2" fillId="4" borderId="8" xfId="2" applyFont="1" applyFill="1" applyBorder="1" applyAlignment="1">
      <alignment horizontal="center" vertical="center" wrapText="1"/>
    </xf>
    <xf numFmtId="9" fontId="2" fillId="4" borderId="15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13" borderId="40" xfId="1" applyFont="1" applyFill="1" applyBorder="1" applyAlignment="1">
      <alignment horizontal="center" vertical="center"/>
    </xf>
    <xf numFmtId="0" fontId="6" fillId="13" borderId="4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12" borderId="38" xfId="1" applyFont="1" applyFill="1" applyBorder="1" applyAlignment="1">
      <alignment horizontal="center" vertical="center" wrapText="1"/>
    </xf>
    <xf numFmtId="0" fontId="6" fillId="12" borderId="17" xfId="1" applyFont="1" applyFill="1" applyBorder="1" applyAlignment="1">
      <alignment horizontal="center" vertical="center" wrapText="1"/>
    </xf>
    <xf numFmtId="0" fontId="6" fillId="12" borderId="18" xfId="1" applyFont="1" applyFill="1" applyBorder="1" applyAlignment="1">
      <alignment horizontal="center" vertical="center" wrapText="1"/>
    </xf>
    <xf numFmtId="0" fontId="6" fillId="12" borderId="8" xfId="1" applyFont="1" applyFill="1" applyBorder="1" applyAlignment="1">
      <alignment horizontal="center" vertical="center"/>
    </xf>
    <xf numFmtId="0" fontId="6" fillId="12" borderId="31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4" xfId="1" applyFont="1" applyFill="1" applyBorder="1" applyAlignment="1">
      <alignment horizontal="center" vertical="center"/>
    </xf>
    <xf numFmtId="0" fontId="6" fillId="12" borderId="25" xfId="1" applyFont="1" applyFill="1" applyBorder="1" applyAlignment="1">
      <alignment horizontal="center" vertical="center"/>
    </xf>
    <xf numFmtId="0" fontId="6" fillId="12" borderId="32" xfId="1" applyFont="1" applyFill="1" applyBorder="1" applyAlignment="1">
      <alignment horizontal="center" vertical="center"/>
    </xf>
    <xf numFmtId="0" fontId="6" fillId="12" borderId="24" xfId="1" applyFont="1" applyFill="1" applyBorder="1" applyAlignment="1">
      <alignment horizontal="center" vertical="center"/>
    </xf>
    <xf numFmtId="0" fontId="6" fillId="12" borderId="30" xfId="1" applyFont="1" applyFill="1" applyBorder="1" applyAlignment="1">
      <alignment horizontal="center" vertical="center"/>
    </xf>
    <xf numFmtId="0" fontId="6" fillId="12" borderId="16" xfId="1" applyFont="1" applyFill="1" applyBorder="1" applyAlignment="1">
      <alignment horizontal="center" vertical="center"/>
    </xf>
    <xf numFmtId="0" fontId="6" fillId="12" borderId="29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6" fillId="12" borderId="19" xfId="1" applyFont="1" applyFill="1" applyBorder="1" applyAlignment="1">
      <alignment horizontal="center" vertical="center"/>
    </xf>
    <xf numFmtId="0" fontId="6" fillId="12" borderId="20" xfId="1" applyFont="1" applyFill="1" applyBorder="1" applyAlignment="1">
      <alignment horizontal="center" vertical="center"/>
    </xf>
    <xf numFmtId="0" fontId="6" fillId="12" borderId="21" xfId="1" applyFont="1" applyFill="1" applyBorder="1" applyAlignment="1">
      <alignment horizontal="center" vertical="center"/>
    </xf>
    <xf numFmtId="0" fontId="6" fillId="12" borderId="22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center" vertical="center"/>
    </xf>
    <xf numFmtId="0" fontId="6" fillId="12" borderId="23" xfId="1" applyFont="1" applyFill="1" applyBorder="1" applyAlignment="1">
      <alignment horizontal="center" vertical="center"/>
    </xf>
    <xf numFmtId="0" fontId="6" fillId="12" borderId="26" xfId="1" applyFont="1" applyFill="1" applyBorder="1" applyAlignment="1">
      <alignment horizontal="center" vertical="center"/>
    </xf>
    <xf numFmtId="0" fontId="6" fillId="12" borderId="27" xfId="1" applyFont="1" applyFill="1" applyBorder="1" applyAlignment="1">
      <alignment horizontal="center" vertical="center"/>
    </xf>
    <xf numFmtId="0" fontId="6" fillId="12" borderId="28" xfId="1" applyFont="1" applyFill="1" applyBorder="1" applyAlignment="1">
      <alignment horizontal="center" vertical="center"/>
    </xf>
    <xf numFmtId="0" fontId="6" fillId="12" borderId="33" xfId="1" applyFont="1" applyFill="1" applyBorder="1" applyAlignment="1">
      <alignment horizontal="center" vertical="center"/>
    </xf>
    <xf numFmtId="0" fontId="6" fillId="12" borderId="34" xfId="1" applyFont="1" applyFill="1" applyBorder="1" applyAlignment="1">
      <alignment horizontal="center" vertical="center"/>
    </xf>
    <xf numFmtId="0" fontId="6" fillId="12" borderId="35" xfId="1" applyFont="1" applyFill="1" applyBorder="1" applyAlignment="1">
      <alignment horizontal="center" vertical="center"/>
    </xf>
    <xf numFmtId="0" fontId="6" fillId="12" borderId="36" xfId="1" applyFont="1" applyFill="1" applyBorder="1" applyAlignment="1">
      <alignment horizontal="center" vertical="center"/>
    </xf>
    <xf numFmtId="0" fontId="6" fillId="12" borderId="13" xfId="1" applyFont="1" applyFill="1" applyBorder="1" applyAlignment="1">
      <alignment horizontal="center" vertical="center"/>
    </xf>
    <xf numFmtId="0" fontId="6" fillId="12" borderId="37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9" fontId="2" fillId="4" borderId="2" xfId="2" applyFont="1" applyFill="1" applyBorder="1" applyAlignment="1">
      <alignment horizontal="center" vertical="center"/>
    </xf>
    <xf numFmtId="9" fontId="2" fillId="4" borderId="4" xfId="2" applyFont="1" applyFill="1" applyBorder="1" applyAlignment="1">
      <alignment horizontal="center" vertical="center"/>
    </xf>
    <xf numFmtId="9" fontId="6" fillId="4" borderId="8" xfId="2" applyFont="1" applyFill="1" applyBorder="1" applyAlignment="1">
      <alignment horizontal="center" vertical="center"/>
    </xf>
    <xf numFmtId="9" fontId="6" fillId="4" borderId="15" xfId="2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left" vertical="center"/>
    </xf>
    <xf numFmtId="0" fontId="5" fillId="8" borderId="3" xfId="1" applyFont="1" applyFill="1" applyBorder="1" applyAlignment="1">
      <alignment horizontal="left" vertical="center"/>
    </xf>
    <xf numFmtId="0" fontId="5" fillId="8" borderId="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9" fontId="2" fillId="3" borderId="2" xfId="1" applyNumberFormat="1" applyFont="1" applyFill="1" applyBorder="1" applyAlignment="1">
      <alignment horizontal="center" vertical="center"/>
    </xf>
    <xf numFmtId="9" fontId="2" fillId="3" borderId="4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wrapText="1"/>
    </xf>
    <xf numFmtId="1" fontId="6" fillId="4" borderId="2" xfId="2" applyNumberFormat="1" applyFont="1" applyFill="1" applyBorder="1" applyAlignment="1">
      <alignment horizontal="center" vertical="center"/>
    </xf>
    <xf numFmtId="1" fontId="6" fillId="4" borderId="3" xfId="2" applyNumberFormat="1" applyFont="1" applyFill="1" applyBorder="1" applyAlignment="1">
      <alignment horizontal="center" vertical="center"/>
    </xf>
    <xf numFmtId="1" fontId="6" fillId="4" borderId="4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/>
    </xf>
    <xf numFmtId="1" fontId="2" fillId="0" borderId="4" xfId="2" applyNumberFormat="1" applyFont="1" applyFill="1" applyBorder="1" applyAlignment="1">
      <alignment horizontal="center" vertical="center"/>
    </xf>
    <xf numFmtId="1" fontId="10" fillId="0" borderId="2" xfId="2" applyNumberFormat="1" applyFont="1" applyFill="1" applyBorder="1" applyAlignment="1">
      <alignment horizontal="center" vertical="center" wrapText="1"/>
    </xf>
    <xf numFmtId="1" fontId="10" fillId="0" borderId="3" xfId="2" applyNumberFormat="1" applyFont="1" applyFill="1" applyBorder="1" applyAlignment="1">
      <alignment horizontal="center" vertical="center" wrapText="1"/>
    </xf>
    <xf numFmtId="1" fontId="10" fillId="0" borderId="4" xfId="2" applyNumberFormat="1" applyFont="1" applyFill="1" applyBorder="1" applyAlignment="1">
      <alignment horizontal="center" vertical="center" wrapText="1"/>
    </xf>
    <xf numFmtId="9" fontId="2" fillId="0" borderId="2" xfId="2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/>
    </xf>
    <xf numFmtId="9" fontId="2" fillId="0" borderId="4" xfId="2" applyFont="1" applyFill="1" applyBorder="1" applyAlignment="1">
      <alignment horizontal="center" vertical="center"/>
    </xf>
    <xf numFmtId="1" fontId="10" fillId="0" borderId="2" xfId="2" applyNumberFormat="1" applyFont="1" applyFill="1" applyBorder="1" applyAlignment="1">
      <alignment horizontal="left" vertical="center" wrapText="1"/>
    </xf>
    <xf numFmtId="1" fontId="10" fillId="0" borderId="3" xfId="2" applyNumberFormat="1" applyFont="1" applyFill="1" applyBorder="1" applyAlignment="1">
      <alignment horizontal="left" vertical="center" wrapText="1"/>
    </xf>
    <xf numFmtId="1" fontId="10" fillId="0" borderId="4" xfId="2" applyNumberFormat="1" applyFont="1" applyFill="1" applyBorder="1" applyAlignment="1">
      <alignment horizontal="left" vertical="center" wrapText="1"/>
    </xf>
    <xf numFmtId="9" fontId="10" fillId="0" borderId="2" xfId="2" applyFont="1" applyFill="1" applyBorder="1" applyAlignment="1">
      <alignment horizontal="center" vertical="center" wrapText="1"/>
    </xf>
    <xf numFmtId="9" fontId="10" fillId="0" borderId="4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9" fontId="9" fillId="3" borderId="1" xfId="2" applyFont="1" applyFill="1" applyBorder="1" applyAlignment="1">
      <alignment horizontal="center" vertical="center"/>
    </xf>
    <xf numFmtId="9" fontId="6" fillId="3" borderId="1" xfId="2" applyFont="1" applyFill="1" applyBorder="1" applyAlignment="1">
      <alignment horizontal="center" vertical="center" wrapText="1"/>
    </xf>
    <xf numFmtId="9" fontId="6" fillId="9" borderId="2" xfId="2" applyFont="1" applyFill="1" applyBorder="1" applyAlignment="1">
      <alignment horizontal="center" vertical="center"/>
    </xf>
    <xf numFmtId="9" fontId="6" fillId="9" borderId="3" xfId="2" applyFont="1" applyFill="1" applyBorder="1" applyAlignment="1">
      <alignment horizontal="center" vertical="center"/>
    </xf>
    <xf numFmtId="9" fontId="6" fillId="9" borderId="4" xfId="2" applyFont="1" applyFill="1" applyBorder="1" applyAlignment="1">
      <alignment horizontal="center" vertical="center"/>
    </xf>
    <xf numFmtId="0" fontId="6" fillId="12" borderId="25" xfId="1" applyFont="1" applyFill="1" applyBorder="1" applyAlignment="1">
      <alignment horizontal="center" vertical="center" wrapText="1"/>
    </xf>
    <xf numFmtId="0" fontId="6" fillId="12" borderId="32" xfId="1" applyFont="1" applyFill="1" applyBorder="1" applyAlignment="1">
      <alignment horizontal="center" vertical="center" wrapText="1"/>
    </xf>
    <xf numFmtId="0" fontId="6" fillId="12" borderId="38" xfId="1" applyFont="1" applyFill="1" applyBorder="1" applyAlignment="1">
      <alignment horizontal="center" vertical="center"/>
    </xf>
    <xf numFmtId="0" fontId="6" fillId="12" borderId="17" xfId="1" applyFont="1" applyFill="1" applyBorder="1" applyAlignment="1">
      <alignment horizontal="center" vertical="center"/>
    </xf>
    <xf numFmtId="0" fontId="6" fillId="12" borderId="18" xfId="1" applyFont="1" applyFill="1" applyBorder="1" applyAlignment="1">
      <alignment horizontal="center" vertical="center"/>
    </xf>
    <xf numFmtId="9" fontId="6" fillId="4" borderId="2" xfId="2" applyFont="1" applyFill="1" applyBorder="1" applyAlignment="1">
      <alignment horizontal="center" vertical="center"/>
    </xf>
    <xf numFmtId="9" fontId="6" fillId="4" borderId="4" xfId="2" applyFont="1" applyFill="1" applyBorder="1" applyAlignment="1">
      <alignment horizontal="center" vertical="center"/>
    </xf>
    <xf numFmtId="0" fontId="18" fillId="0" borderId="11" xfId="7" applyFont="1" applyBorder="1" applyAlignment="1">
      <alignment horizontal="center" vertical="center"/>
    </xf>
    <xf numFmtId="0" fontId="18" fillId="0" borderId="15" xfId="7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8" fillId="0" borderId="1" xfId="7" applyFont="1" applyBorder="1" applyAlignment="1">
      <alignment horizontal="center" vertical="center"/>
    </xf>
    <xf numFmtId="0" fontId="18" fillId="0" borderId="8" xfId="7" applyFont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6" borderId="15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/>
    </xf>
    <xf numFmtId="0" fontId="5" fillId="6" borderId="11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 wrapText="1"/>
    </xf>
    <xf numFmtId="0" fontId="17" fillId="6" borderId="43" xfId="0" applyFont="1" applyFill="1" applyBorder="1" applyAlignment="1">
      <alignment horizontal="center" vertical="center" wrapText="1"/>
    </xf>
    <xf numFmtId="0" fontId="17" fillId="6" borderId="44" xfId="0" applyFont="1" applyFill="1" applyBorder="1" applyAlignment="1">
      <alignment horizontal="center" vertical="center" wrapText="1"/>
    </xf>
    <xf numFmtId="14" fontId="14" fillId="6" borderId="42" xfId="0" applyNumberFormat="1" applyFont="1" applyFill="1" applyBorder="1" applyAlignment="1">
      <alignment horizontal="center" vertical="center" wrapText="1"/>
    </xf>
    <xf numFmtId="0" fontId="14" fillId="6" borderId="44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14" fontId="14" fillId="6" borderId="42" xfId="0" applyNumberFormat="1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/>
    </xf>
    <xf numFmtId="0" fontId="1" fillId="6" borderId="43" xfId="0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0" fontId="14" fillId="6" borderId="42" xfId="0" applyNumberFormat="1" applyFont="1" applyFill="1" applyBorder="1" applyAlignment="1">
      <alignment horizontal="center" vertical="center"/>
    </xf>
    <xf numFmtId="0" fontId="14" fillId="6" borderId="43" xfId="0" applyNumberFormat="1" applyFont="1" applyFill="1" applyBorder="1" applyAlignment="1">
      <alignment horizontal="center" vertical="center"/>
    </xf>
    <xf numFmtId="0" fontId="14" fillId="6" borderId="44" xfId="0" applyNumberFormat="1" applyFont="1" applyFill="1" applyBorder="1" applyAlignment="1">
      <alignment horizontal="center" vertical="center"/>
    </xf>
    <xf numFmtId="0" fontId="15" fillId="12" borderId="34" xfId="0" applyFont="1" applyFill="1" applyBorder="1" applyAlignment="1">
      <alignment horizontal="center" vertical="center"/>
    </xf>
    <xf numFmtId="0" fontId="15" fillId="12" borderId="46" xfId="0" applyFont="1" applyFill="1" applyBorder="1" applyAlignment="1">
      <alignment horizontal="center" vertical="center"/>
    </xf>
    <xf numFmtId="0" fontId="1" fillId="11" borderId="33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center" vertical="center" wrapText="1"/>
    </xf>
    <xf numFmtId="0" fontId="1" fillId="11" borderId="35" xfId="0" applyFont="1" applyFill="1" applyBorder="1" applyAlignment="1">
      <alignment horizontal="center" vertical="center" wrapText="1"/>
    </xf>
    <xf numFmtId="0" fontId="1" fillId="11" borderId="45" xfId="0" applyFont="1" applyFill="1" applyBorder="1" applyAlignment="1">
      <alignment horizontal="center" vertical="center" wrapText="1"/>
    </xf>
    <xf numFmtId="0" fontId="1" fillId="11" borderId="46" xfId="0" applyFont="1" applyFill="1" applyBorder="1" applyAlignment="1">
      <alignment horizontal="center" vertical="center" wrapText="1"/>
    </xf>
    <xf numFmtId="0" fontId="1" fillId="11" borderId="47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6" fillId="6" borderId="43" xfId="0" applyFont="1" applyFill="1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6" borderId="43" xfId="0" applyFont="1" applyFill="1" applyBorder="1" applyAlignment="1">
      <alignment horizontal="center" vertical="center" wrapText="1"/>
    </xf>
    <xf numFmtId="0" fontId="0" fillId="6" borderId="44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42" xfId="0" applyFont="1" applyFill="1" applyBorder="1" applyAlignment="1">
      <alignment horizontal="center" vertical="center"/>
    </xf>
    <xf numFmtId="0" fontId="0" fillId="6" borderId="43" xfId="0" applyFont="1" applyFill="1" applyBorder="1" applyAlignment="1">
      <alignment horizontal="center" vertical="center"/>
    </xf>
    <xf numFmtId="0" fontId="0" fillId="6" borderId="44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 wrapText="1"/>
    </xf>
    <xf numFmtId="0" fontId="15" fillId="11" borderId="34" xfId="0" applyFont="1" applyFill="1" applyBorder="1" applyAlignment="1">
      <alignment horizontal="center" vertical="center" wrapText="1"/>
    </xf>
    <xf numFmtId="0" fontId="15" fillId="11" borderId="35" xfId="0" applyFont="1" applyFill="1" applyBorder="1" applyAlignment="1">
      <alignment horizontal="center" vertical="center" wrapText="1"/>
    </xf>
    <xf numFmtId="0" fontId="15" fillId="11" borderId="45" xfId="0" applyFont="1" applyFill="1" applyBorder="1" applyAlignment="1">
      <alignment horizontal="center" vertical="center" wrapText="1"/>
    </xf>
    <xf numFmtId="0" fontId="15" fillId="11" borderId="46" xfId="0" applyFont="1" applyFill="1" applyBorder="1" applyAlignment="1">
      <alignment horizontal="center" vertical="center" wrapText="1"/>
    </xf>
    <xf numFmtId="0" fontId="15" fillId="11" borderId="47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8">
    <cellStyle name="Euro" xfId="4"/>
    <cellStyle name="Hipervínculo" xfId="7" builtinId="8"/>
    <cellStyle name="Millares 2" xfId="5"/>
    <cellStyle name="Normal" xfId="0" builtinId="0"/>
    <cellStyle name="Normal 2" xfId="1"/>
    <cellStyle name="Normal 2 2" xfId="6"/>
    <cellStyle name="Percent 2" xfId="2"/>
    <cellStyle name="Porcentaje" xfId="3" builtinId="5"/>
  </cellStyles>
  <dxfs count="183"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ill>
        <patternFill>
          <bgColor indexed="1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Cumplimiento</a:t>
            </a:r>
          </a:p>
        </c:rich>
      </c:tx>
      <c:layout>
        <c:manualLayout>
          <c:xMode val="edge"/>
          <c:yMode val="edge"/>
          <c:x val="0.36968044619422574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 DE CAPACITACIÓN ANUAL '!$D$130</c:f>
              <c:strCache>
                <c:ptCount val="1"/>
                <c:pt idx="0">
                  <c:v>Programado</c:v>
                </c:pt>
              </c:strCache>
            </c:strRef>
          </c:tx>
          <c:invertIfNegative val="0"/>
          <c:cat>
            <c:strRef>
              <c:f>'PLAN DE CAPACITACIÓN ANUAL '!$E$129:$AB$129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NOV</c:v>
                </c:pt>
                <c:pt idx="22">
                  <c:v>DIC</c:v>
                </c:pt>
              </c:strCache>
            </c:strRef>
          </c:cat>
          <c:val>
            <c:numRef>
              <c:f>'PLAN DE CAPACITACIÓN ANUAL '!$E$130:$AB$130</c:f>
              <c:numCache>
                <c:formatCode>General</c:formatCode>
                <c:ptCount val="24"/>
                <c:pt idx="0">
                  <c:v>16</c:v>
                </c:pt>
                <c:pt idx="2">
                  <c:v>21</c:v>
                </c:pt>
                <c:pt idx="4">
                  <c:v>21</c:v>
                </c:pt>
                <c:pt idx="6">
                  <c:v>26</c:v>
                </c:pt>
                <c:pt idx="8">
                  <c:v>17</c:v>
                </c:pt>
                <c:pt idx="10">
                  <c:v>17</c:v>
                </c:pt>
                <c:pt idx="12">
                  <c:v>12</c:v>
                </c:pt>
                <c:pt idx="14">
                  <c:v>14</c:v>
                </c:pt>
                <c:pt idx="16">
                  <c:v>12</c:v>
                </c:pt>
                <c:pt idx="18">
                  <c:v>11</c:v>
                </c:pt>
                <c:pt idx="20">
                  <c:v>7</c:v>
                </c:pt>
                <c:pt idx="2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7-40D9-94E1-7D388855F5AB}"/>
            </c:ext>
          </c:extLst>
        </c:ser>
        <c:ser>
          <c:idx val="1"/>
          <c:order val="1"/>
          <c:tx>
            <c:strRef>
              <c:f>'PLAN DE CAPACITACIÓN ANUAL '!$D$131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'PLAN DE CAPACITACIÓN ANUAL '!$E$129:$AB$129</c:f>
              <c:strCache>
                <c:ptCount val="23"/>
                <c:pt idx="0">
                  <c:v>ENE</c:v>
                </c:pt>
                <c:pt idx="2">
                  <c:v>FEB</c:v>
                </c:pt>
                <c:pt idx="4">
                  <c:v>MAR</c:v>
                </c:pt>
                <c:pt idx="6">
                  <c:v>ABR</c:v>
                </c:pt>
                <c:pt idx="8">
                  <c:v>MAY</c:v>
                </c:pt>
                <c:pt idx="10">
                  <c:v>JUN</c:v>
                </c:pt>
                <c:pt idx="12">
                  <c:v>JUL</c:v>
                </c:pt>
                <c:pt idx="14">
                  <c:v>AGO</c:v>
                </c:pt>
                <c:pt idx="16">
                  <c:v>SEP</c:v>
                </c:pt>
                <c:pt idx="18">
                  <c:v>OCT</c:v>
                </c:pt>
                <c:pt idx="20">
                  <c:v>NOV</c:v>
                </c:pt>
                <c:pt idx="22">
                  <c:v>DIC</c:v>
                </c:pt>
              </c:strCache>
            </c:strRef>
          </c:cat>
          <c:val>
            <c:numRef>
              <c:f>'PLAN DE CAPACITACIÓN ANUAL '!$E$131:$AB$131</c:f>
              <c:numCache>
                <c:formatCode>General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7-40D9-94E1-7D388855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92896"/>
        <c:axId val="14797792"/>
      </c:barChart>
      <c:catAx>
        <c:axId val="1479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797792"/>
        <c:crosses val="autoZero"/>
        <c:auto val="1"/>
        <c:lblAlgn val="ctr"/>
        <c:lblOffset val="100"/>
        <c:noMultiLvlLbl val="0"/>
      </c:catAx>
      <c:valAx>
        <c:axId val="14797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792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131</xdr:row>
      <xdr:rowOff>309561</xdr:rowOff>
    </xdr:from>
    <xdr:to>
      <xdr:col>3</xdr:col>
      <xdr:colOff>1174750</xdr:colOff>
      <xdr:row>136</xdr:row>
      <xdr:rowOff>425051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307731</xdr:colOff>
      <xdr:row>1</xdr:row>
      <xdr:rowOff>43960</xdr:rowOff>
    </xdr:from>
    <xdr:to>
      <xdr:col>1</xdr:col>
      <xdr:colOff>1436077</xdr:colOff>
      <xdr:row>5</xdr:row>
      <xdr:rowOff>175845</xdr:rowOff>
    </xdr:to>
    <xdr:pic>
      <xdr:nvPicPr>
        <xdr:cNvPr id="4" name="Imagen 3" descr="C:\Users\contratacion1\Downloads\Logo 3 ESE RS Soacha (1)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31" y="351691"/>
          <a:ext cx="3399692" cy="13774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118473</xdr:colOff>
      <xdr:row>1</xdr:row>
      <xdr:rowOff>38100</xdr:rowOff>
    </xdr:from>
    <xdr:to>
      <xdr:col>3</xdr:col>
      <xdr:colOff>751906</xdr:colOff>
      <xdr:row>2</xdr:row>
      <xdr:rowOff>238125</xdr:rowOff>
    </xdr:to>
    <xdr:pic>
      <xdr:nvPicPr>
        <xdr:cNvPr id="2" name="Imagen 1" descr="definitiv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73" y="238125"/>
          <a:ext cx="139543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9342</xdr:colOff>
      <xdr:row>12</xdr:row>
      <xdr:rowOff>198296</xdr:rowOff>
    </xdr:from>
    <xdr:to>
      <xdr:col>4</xdr:col>
      <xdr:colOff>760640</xdr:colOff>
      <xdr:row>14</xdr:row>
      <xdr:rowOff>245264</xdr:rowOff>
    </xdr:to>
    <xdr:pic>
      <xdr:nvPicPr>
        <xdr:cNvPr id="3" name="Imagen 2" descr="definitiv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342" y="3808271"/>
          <a:ext cx="2275298" cy="48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H146"/>
  <sheetViews>
    <sheetView showGridLines="0" tabSelected="1" view="pageBreakPreview" topLeftCell="C1" zoomScale="60" zoomScaleNormal="65" workbookViewId="0">
      <selection activeCell="C1" sqref="C1:AD2"/>
    </sheetView>
  </sheetViews>
  <sheetFormatPr baseColWidth="10" defaultColWidth="11.42578125" defaultRowHeight="24" customHeight="1" x14ac:dyDescent="0.25"/>
  <cols>
    <col min="1" max="1" width="34" style="1" customWidth="1"/>
    <col min="2" max="2" width="26.5703125" style="1" customWidth="1"/>
    <col min="3" max="3" width="16.85546875" style="1" customWidth="1"/>
    <col min="4" max="4" width="41.7109375" style="1" customWidth="1"/>
    <col min="5" max="5" width="4.85546875" style="1" customWidth="1"/>
    <col min="6" max="6" width="4.5703125" style="1" customWidth="1"/>
    <col min="7" max="7" width="4.140625" style="1" customWidth="1"/>
    <col min="8" max="8" width="5.140625" style="1" customWidth="1"/>
    <col min="9" max="10" width="5" style="1" customWidth="1"/>
    <col min="11" max="11" width="4.7109375" style="1" customWidth="1"/>
    <col min="12" max="13" width="4.5703125" style="1" customWidth="1"/>
    <col min="14" max="15" width="4.28515625" style="1" customWidth="1"/>
    <col min="16" max="16" width="4.85546875" style="1" customWidth="1"/>
    <col min="17" max="18" width="4.5703125" style="1" customWidth="1"/>
    <col min="19" max="20" width="4.42578125" style="1" customWidth="1"/>
    <col min="21" max="21" width="4.28515625" style="1" customWidth="1"/>
    <col min="22" max="22" width="5" style="1" customWidth="1"/>
    <col min="23" max="23" width="3.85546875" style="1" customWidth="1"/>
    <col min="24" max="24" width="4.28515625" style="1" customWidth="1"/>
    <col min="25" max="25" width="4.85546875" style="1" customWidth="1"/>
    <col min="26" max="26" width="4.28515625" style="1" customWidth="1"/>
    <col min="27" max="28" width="5" style="1" customWidth="1"/>
    <col min="29" max="29" width="7.7109375" style="1" customWidth="1"/>
    <col min="30" max="30" width="7" style="1" customWidth="1"/>
    <col min="31" max="31" width="16.85546875" style="19" customWidth="1"/>
    <col min="32" max="32" width="27.140625" style="1" customWidth="1"/>
    <col min="33" max="33" width="27.140625" style="27" customWidth="1"/>
    <col min="34" max="34" width="63.42578125" style="19" customWidth="1"/>
    <col min="35" max="253" width="11.42578125" style="1"/>
    <col min="254" max="254" width="16.85546875" style="1" customWidth="1"/>
    <col min="255" max="255" width="10.7109375" style="1" customWidth="1"/>
    <col min="256" max="256" width="22.7109375" style="1" customWidth="1"/>
    <col min="257" max="257" width="14.28515625" style="1" customWidth="1"/>
    <col min="258" max="283" width="3.7109375" style="1" customWidth="1"/>
    <col min="284" max="284" width="13" style="1" customWidth="1"/>
    <col min="285" max="285" width="13.42578125" style="1" customWidth="1"/>
    <col min="286" max="286" width="16.7109375" style="1" customWidth="1"/>
    <col min="287" max="509" width="11.42578125" style="1"/>
    <col min="510" max="510" width="16.85546875" style="1" customWidth="1"/>
    <col min="511" max="511" width="10.7109375" style="1" customWidth="1"/>
    <col min="512" max="512" width="22.7109375" style="1" customWidth="1"/>
    <col min="513" max="513" width="14.28515625" style="1" customWidth="1"/>
    <col min="514" max="539" width="3.7109375" style="1" customWidth="1"/>
    <col min="540" max="540" width="13" style="1" customWidth="1"/>
    <col min="541" max="541" width="13.42578125" style="1" customWidth="1"/>
    <col min="542" max="542" width="16.7109375" style="1" customWidth="1"/>
    <col min="543" max="765" width="11.42578125" style="1"/>
    <col min="766" max="766" width="16.85546875" style="1" customWidth="1"/>
    <col min="767" max="767" width="10.7109375" style="1" customWidth="1"/>
    <col min="768" max="768" width="22.7109375" style="1" customWidth="1"/>
    <col min="769" max="769" width="14.28515625" style="1" customWidth="1"/>
    <col min="770" max="795" width="3.7109375" style="1" customWidth="1"/>
    <col min="796" max="796" width="13" style="1" customWidth="1"/>
    <col min="797" max="797" width="13.42578125" style="1" customWidth="1"/>
    <col min="798" max="798" width="16.7109375" style="1" customWidth="1"/>
    <col min="799" max="1021" width="11.42578125" style="1"/>
    <col min="1022" max="1022" width="16.85546875" style="1" customWidth="1"/>
    <col min="1023" max="1023" width="10.7109375" style="1" customWidth="1"/>
    <col min="1024" max="1024" width="22.7109375" style="1" customWidth="1"/>
    <col min="1025" max="1025" width="14.28515625" style="1" customWidth="1"/>
    <col min="1026" max="1051" width="3.7109375" style="1" customWidth="1"/>
    <col min="1052" max="1052" width="13" style="1" customWidth="1"/>
    <col min="1053" max="1053" width="13.42578125" style="1" customWidth="1"/>
    <col min="1054" max="1054" width="16.7109375" style="1" customWidth="1"/>
    <col min="1055" max="1277" width="11.42578125" style="1"/>
    <col min="1278" max="1278" width="16.85546875" style="1" customWidth="1"/>
    <col min="1279" max="1279" width="10.7109375" style="1" customWidth="1"/>
    <col min="1280" max="1280" width="22.7109375" style="1" customWidth="1"/>
    <col min="1281" max="1281" width="14.28515625" style="1" customWidth="1"/>
    <col min="1282" max="1307" width="3.7109375" style="1" customWidth="1"/>
    <col min="1308" max="1308" width="13" style="1" customWidth="1"/>
    <col min="1309" max="1309" width="13.42578125" style="1" customWidth="1"/>
    <col min="1310" max="1310" width="16.7109375" style="1" customWidth="1"/>
    <col min="1311" max="1533" width="11.42578125" style="1"/>
    <col min="1534" max="1534" width="16.85546875" style="1" customWidth="1"/>
    <col min="1535" max="1535" width="10.7109375" style="1" customWidth="1"/>
    <col min="1536" max="1536" width="22.7109375" style="1" customWidth="1"/>
    <col min="1537" max="1537" width="14.28515625" style="1" customWidth="1"/>
    <col min="1538" max="1563" width="3.7109375" style="1" customWidth="1"/>
    <col min="1564" max="1564" width="13" style="1" customWidth="1"/>
    <col min="1565" max="1565" width="13.42578125" style="1" customWidth="1"/>
    <col min="1566" max="1566" width="16.7109375" style="1" customWidth="1"/>
    <col min="1567" max="1789" width="11.42578125" style="1"/>
    <col min="1790" max="1790" width="16.85546875" style="1" customWidth="1"/>
    <col min="1791" max="1791" width="10.7109375" style="1" customWidth="1"/>
    <col min="1792" max="1792" width="22.7109375" style="1" customWidth="1"/>
    <col min="1793" max="1793" width="14.28515625" style="1" customWidth="1"/>
    <col min="1794" max="1819" width="3.7109375" style="1" customWidth="1"/>
    <col min="1820" max="1820" width="13" style="1" customWidth="1"/>
    <col min="1821" max="1821" width="13.42578125" style="1" customWidth="1"/>
    <col min="1822" max="1822" width="16.7109375" style="1" customWidth="1"/>
    <col min="1823" max="2045" width="11.42578125" style="1"/>
    <col min="2046" max="2046" width="16.85546875" style="1" customWidth="1"/>
    <col min="2047" max="2047" width="10.7109375" style="1" customWidth="1"/>
    <col min="2048" max="2048" width="22.7109375" style="1" customWidth="1"/>
    <col min="2049" max="2049" width="14.28515625" style="1" customWidth="1"/>
    <col min="2050" max="2075" width="3.7109375" style="1" customWidth="1"/>
    <col min="2076" max="2076" width="13" style="1" customWidth="1"/>
    <col min="2077" max="2077" width="13.42578125" style="1" customWidth="1"/>
    <col min="2078" max="2078" width="16.7109375" style="1" customWidth="1"/>
    <col min="2079" max="2301" width="11.42578125" style="1"/>
    <col min="2302" max="2302" width="16.85546875" style="1" customWidth="1"/>
    <col min="2303" max="2303" width="10.7109375" style="1" customWidth="1"/>
    <col min="2304" max="2304" width="22.7109375" style="1" customWidth="1"/>
    <col min="2305" max="2305" width="14.28515625" style="1" customWidth="1"/>
    <col min="2306" max="2331" width="3.7109375" style="1" customWidth="1"/>
    <col min="2332" max="2332" width="13" style="1" customWidth="1"/>
    <col min="2333" max="2333" width="13.42578125" style="1" customWidth="1"/>
    <col min="2334" max="2334" width="16.7109375" style="1" customWidth="1"/>
    <col min="2335" max="2557" width="11.42578125" style="1"/>
    <col min="2558" max="2558" width="16.85546875" style="1" customWidth="1"/>
    <col min="2559" max="2559" width="10.7109375" style="1" customWidth="1"/>
    <col min="2560" max="2560" width="22.7109375" style="1" customWidth="1"/>
    <col min="2561" max="2561" width="14.28515625" style="1" customWidth="1"/>
    <col min="2562" max="2587" width="3.7109375" style="1" customWidth="1"/>
    <col min="2588" max="2588" width="13" style="1" customWidth="1"/>
    <col min="2589" max="2589" width="13.42578125" style="1" customWidth="1"/>
    <col min="2590" max="2590" width="16.7109375" style="1" customWidth="1"/>
    <col min="2591" max="2813" width="11.42578125" style="1"/>
    <col min="2814" max="2814" width="16.85546875" style="1" customWidth="1"/>
    <col min="2815" max="2815" width="10.7109375" style="1" customWidth="1"/>
    <col min="2816" max="2816" width="22.7109375" style="1" customWidth="1"/>
    <col min="2817" max="2817" width="14.28515625" style="1" customWidth="1"/>
    <col min="2818" max="2843" width="3.7109375" style="1" customWidth="1"/>
    <col min="2844" max="2844" width="13" style="1" customWidth="1"/>
    <col min="2845" max="2845" width="13.42578125" style="1" customWidth="1"/>
    <col min="2846" max="2846" width="16.7109375" style="1" customWidth="1"/>
    <col min="2847" max="3069" width="11.42578125" style="1"/>
    <col min="3070" max="3070" width="16.85546875" style="1" customWidth="1"/>
    <col min="3071" max="3071" width="10.7109375" style="1" customWidth="1"/>
    <col min="3072" max="3072" width="22.7109375" style="1" customWidth="1"/>
    <col min="3073" max="3073" width="14.28515625" style="1" customWidth="1"/>
    <col min="3074" max="3099" width="3.7109375" style="1" customWidth="1"/>
    <col min="3100" max="3100" width="13" style="1" customWidth="1"/>
    <col min="3101" max="3101" width="13.42578125" style="1" customWidth="1"/>
    <col min="3102" max="3102" width="16.7109375" style="1" customWidth="1"/>
    <col min="3103" max="3325" width="11.42578125" style="1"/>
    <col min="3326" max="3326" width="16.85546875" style="1" customWidth="1"/>
    <col min="3327" max="3327" width="10.7109375" style="1" customWidth="1"/>
    <col min="3328" max="3328" width="22.7109375" style="1" customWidth="1"/>
    <col min="3329" max="3329" width="14.28515625" style="1" customWidth="1"/>
    <col min="3330" max="3355" width="3.7109375" style="1" customWidth="1"/>
    <col min="3356" max="3356" width="13" style="1" customWidth="1"/>
    <col min="3357" max="3357" width="13.42578125" style="1" customWidth="1"/>
    <col min="3358" max="3358" width="16.7109375" style="1" customWidth="1"/>
    <col min="3359" max="3581" width="11.42578125" style="1"/>
    <col min="3582" max="3582" width="16.85546875" style="1" customWidth="1"/>
    <col min="3583" max="3583" width="10.7109375" style="1" customWidth="1"/>
    <col min="3584" max="3584" width="22.7109375" style="1" customWidth="1"/>
    <col min="3585" max="3585" width="14.28515625" style="1" customWidth="1"/>
    <col min="3586" max="3611" width="3.7109375" style="1" customWidth="1"/>
    <col min="3612" max="3612" width="13" style="1" customWidth="1"/>
    <col min="3613" max="3613" width="13.42578125" style="1" customWidth="1"/>
    <col min="3614" max="3614" width="16.7109375" style="1" customWidth="1"/>
    <col min="3615" max="3837" width="11.42578125" style="1"/>
    <col min="3838" max="3838" width="16.85546875" style="1" customWidth="1"/>
    <col min="3839" max="3839" width="10.7109375" style="1" customWidth="1"/>
    <col min="3840" max="3840" width="22.7109375" style="1" customWidth="1"/>
    <col min="3841" max="3841" width="14.28515625" style="1" customWidth="1"/>
    <col min="3842" max="3867" width="3.7109375" style="1" customWidth="1"/>
    <col min="3868" max="3868" width="13" style="1" customWidth="1"/>
    <col min="3869" max="3869" width="13.42578125" style="1" customWidth="1"/>
    <col min="3870" max="3870" width="16.7109375" style="1" customWidth="1"/>
    <col min="3871" max="4093" width="11.42578125" style="1"/>
    <col min="4094" max="4094" width="16.85546875" style="1" customWidth="1"/>
    <col min="4095" max="4095" width="10.7109375" style="1" customWidth="1"/>
    <col min="4096" max="4096" width="22.7109375" style="1" customWidth="1"/>
    <col min="4097" max="4097" width="14.28515625" style="1" customWidth="1"/>
    <col min="4098" max="4123" width="3.7109375" style="1" customWidth="1"/>
    <col min="4124" max="4124" width="13" style="1" customWidth="1"/>
    <col min="4125" max="4125" width="13.42578125" style="1" customWidth="1"/>
    <col min="4126" max="4126" width="16.7109375" style="1" customWidth="1"/>
    <col min="4127" max="4349" width="11.42578125" style="1"/>
    <col min="4350" max="4350" width="16.85546875" style="1" customWidth="1"/>
    <col min="4351" max="4351" width="10.7109375" style="1" customWidth="1"/>
    <col min="4352" max="4352" width="22.7109375" style="1" customWidth="1"/>
    <col min="4353" max="4353" width="14.28515625" style="1" customWidth="1"/>
    <col min="4354" max="4379" width="3.7109375" style="1" customWidth="1"/>
    <col min="4380" max="4380" width="13" style="1" customWidth="1"/>
    <col min="4381" max="4381" width="13.42578125" style="1" customWidth="1"/>
    <col min="4382" max="4382" width="16.7109375" style="1" customWidth="1"/>
    <col min="4383" max="4605" width="11.42578125" style="1"/>
    <col min="4606" max="4606" width="16.85546875" style="1" customWidth="1"/>
    <col min="4607" max="4607" width="10.7109375" style="1" customWidth="1"/>
    <col min="4608" max="4608" width="22.7109375" style="1" customWidth="1"/>
    <col min="4609" max="4609" width="14.28515625" style="1" customWidth="1"/>
    <col min="4610" max="4635" width="3.7109375" style="1" customWidth="1"/>
    <col min="4636" max="4636" width="13" style="1" customWidth="1"/>
    <col min="4637" max="4637" width="13.42578125" style="1" customWidth="1"/>
    <col min="4638" max="4638" width="16.7109375" style="1" customWidth="1"/>
    <col min="4639" max="4861" width="11.42578125" style="1"/>
    <col min="4862" max="4862" width="16.85546875" style="1" customWidth="1"/>
    <col min="4863" max="4863" width="10.7109375" style="1" customWidth="1"/>
    <col min="4864" max="4864" width="22.7109375" style="1" customWidth="1"/>
    <col min="4865" max="4865" width="14.28515625" style="1" customWidth="1"/>
    <col min="4866" max="4891" width="3.7109375" style="1" customWidth="1"/>
    <col min="4892" max="4892" width="13" style="1" customWidth="1"/>
    <col min="4893" max="4893" width="13.42578125" style="1" customWidth="1"/>
    <col min="4894" max="4894" width="16.7109375" style="1" customWidth="1"/>
    <col min="4895" max="5117" width="11.42578125" style="1"/>
    <col min="5118" max="5118" width="16.85546875" style="1" customWidth="1"/>
    <col min="5119" max="5119" width="10.7109375" style="1" customWidth="1"/>
    <col min="5120" max="5120" width="22.7109375" style="1" customWidth="1"/>
    <col min="5121" max="5121" width="14.28515625" style="1" customWidth="1"/>
    <col min="5122" max="5147" width="3.7109375" style="1" customWidth="1"/>
    <col min="5148" max="5148" width="13" style="1" customWidth="1"/>
    <col min="5149" max="5149" width="13.42578125" style="1" customWidth="1"/>
    <col min="5150" max="5150" width="16.7109375" style="1" customWidth="1"/>
    <col min="5151" max="5373" width="11.42578125" style="1"/>
    <col min="5374" max="5374" width="16.85546875" style="1" customWidth="1"/>
    <col min="5375" max="5375" width="10.7109375" style="1" customWidth="1"/>
    <col min="5376" max="5376" width="22.7109375" style="1" customWidth="1"/>
    <col min="5377" max="5377" width="14.28515625" style="1" customWidth="1"/>
    <col min="5378" max="5403" width="3.7109375" style="1" customWidth="1"/>
    <col min="5404" max="5404" width="13" style="1" customWidth="1"/>
    <col min="5405" max="5405" width="13.42578125" style="1" customWidth="1"/>
    <col min="5406" max="5406" width="16.7109375" style="1" customWidth="1"/>
    <col min="5407" max="5629" width="11.42578125" style="1"/>
    <col min="5630" max="5630" width="16.85546875" style="1" customWidth="1"/>
    <col min="5631" max="5631" width="10.7109375" style="1" customWidth="1"/>
    <col min="5632" max="5632" width="22.7109375" style="1" customWidth="1"/>
    <col min="5633" max="5633" width="14.28515625" style="1" customWidth="1"/>
    <col min="5634" max="5659" width="3.7109375" style="1" customWidth="1"/>
    <col min="5660" max="5660" width="13" style="1" customWidth="1"/>
    <col min="5661" max="5661" width="13.42578125" style="1" customWidth="1"/>
    <col min="5662" max="5662" width="16.7109375" style="1" customWidth="1"/>
    <col min="5663" max="5885" width="11.42578125" style="1"/>
    <col min="5886" max="5886" width="16.85546875" style="1" customWidth="1"/>
    <col min="5887" max="5887" width="10.7109375" style="1" customWidth="1"/>
    <col min="5888" max="5888" width="22.7109375" style="1" customWidth="1"/>
    <col min="5889" max="5889" width="14.28515625" style="1" customWidth="1"/>
    <col min="5890" max="5915" width="3.7109375" style="1" customWidth="1"/>
    <col min="5916" max="5916" width="13" style="1" customWidth="1"/>
    <col min="5917" max="5917" width="13.42578125" style="1" customWidth="1"/>
    <col min="5918" max="5918" width="16.7109375" style="1" customWidth="1"/>
    <col min="5919" max="6141" width="11.42578125" style="1"/>
    <col min="6142" max="6142" width="16.85546875" style="1" customWidth="1"/>
    <col min="6143" max="6143" width="10.7109375" style="1" customWidth="1"/>
    <col min="6144" max="6144" width="22.7109375" style="1" customWidth="1"/>
    <col min="6145" max="6145" width="14.28515625" style="1" customWidth="1"/>
    <col min="6146" max="6171" width="3.7109375" style="1" customWidth="1"/>
    <col min="6172" max="6172" width="13" style="1" customWidth="1"/>
    <col min="6173" max="6173" width="13.42578125" style="1" customWidth="1"/>
    <col min="6174" max="6174" width="16.7109375" style="1" customWidth="1"/>
    <col min="6175" max="6397" width="11.42578125" style="1"/>
    <col min="6398" max="6398" width="16.85546875" style="1" customWidth="1"/>
    <col min="6399" max="6399" width="10.7109375" style="1" customWidth="1"/>
    <col min="6400" max="6400" width="22.7109375" style="1" customWidth="1"/>
    <col min="6401" max="6401" width="14.28515625" style="1" customWidth="1"/>
    <col min="6402" max="6427" width="3.7109375" style="1" customWidth="1"/>
    <col min="6428" max="6428" width="13" style="1" customWidth="1"/>
    <col min="6429" max="6429" width="13.42578125" style="1" customWidth="1"/>
    <col min="6430" max="6430" width="16.7109375" style="1" customWidth="1"/>
    <col min="6431" max="6653" width="11.42578125" style="1"/>
    <col min="6654" max="6654" width="16.85546875" style="1" customWidth="1"/>
    <col min="6655" max="6655" width="10.7109375" style="1" customWidth="1"/>
    <col min="6656" max="6656" width="22.7109375" style="1" customWidth="1"/>
    <col min="6657" max="6657" width="14.28515625" style="1" customWidth="1"/>
    <col min="6658" max="6683" width="3.7109375" style="1" customWidth="1"/>
    <col min="6684" max="6684" width="13" style="1" customWidth="1"/>
    <col min="6685" max="6685" width="13.42578125" style="1" customWidth="1"/>
    <col min="6686" max="6686" width="16.7109375" style="1" customWidth="1"/>
    <col min="6687" max="6909" width="11.42578125" style="1"/>
    <col min="6910" max="6910" width="16.85546875" style="1" customWidth="1"/>
    <col min="6911" max="6911" width="10.7109375" style="1" customWidth="1"/>
    <col min="6912" max="6912" width="22.7109375" style="1" customWidth="1"/>
    <col min="6913" max="6913" width="14.28515625" style="1" customWidth="1"/>
    <col min="6914" max="6939" width="3.7109375" style="1" customWidth="1"/>
    <col min="6940" max="6940" width="13" style="1" customWidth="1"/>
    <col min="6941" max="6941" width="13.42578125" style="1" customWidth="1"/>
    <col min="6942" max="6942" width="16.7109375" style="1" customWidth="1"/>
    <col min="6943" max="7165" width="11.42578125" style="1"/>
    <col min="7166" max="7166" width="16.85546875" style="1" customWidth="1"/>
    <col min="7167" max="7167" width="10.7109375" style="1" customWidth="1"/>
    <col min="7168" max="7168" width="22.7109375" style="1" customWidth="1"/>
    <col min="7169" max="7169" width="14.28515625" style="1" customWidth="1"/>
    <col min="7170" max="7195" width="3.7109375" style="1" customWidth="1"/>
    <col min="7196" max="7196" width="13" style="1" customWidth="1"/>
    <col min="7197" max="7197" width="13.42578125" style="1" customWidth="1"/>
    <col min="7198" max="7198" width="16.7109375" style="1" customWidth="1"/>
    <col min="7199" max="7421" width="11.42578125" style="1"/>
    <col min="7422" max="7422" width="16.85546875" style="1" customWidth="1"/>
    <col min="7423" max="7423" width="10.7109375" style="1" customWidth="1"/>
    <col min="7424" max="7424" width="22.7109375" style="1" customWidth="1"/>
    <col min="7425" max="7425" width="14.28515625" style="1" customWidth="1"/>
    <col min="7426" max="7451" width="3.7109375" style="1" customWidth="1"/>
    <col min="7452" max="7452" width="13" style="1" customWidth="1"/>
    <col min="7453" max="7453" width="13.42578125" style="1" customWidth="1"/>
    <col min="7454" max="7454" width="16.7109375" style="1" customWidth="1"/>
    <col min="7455" max="7677" width="11.42578125" style="1"/>
    <col min="7678" max="7678" width="16.85546875" style="1" customWidth="1"/>
    <col min="7679" max="7679" width="10.7109375" style="1" customWidth="1"/>
    <col min="7680" max="7680" width="22.7109375" style="1" customWidth="1"/>
    <col min="7681" max="7681" width="14.28515625" style="1" customWidth="1"/>
    <col min="7682" max="7707" width="3.7109375" style="1" customWidth="1"/>
    <col min="7708" max="7708" width="13" style="1" customWidth="1"/>
    <col min="7709" max="7709" width="13.42578125" style="1" customWidth="1"/>
    <col min="7710" max="7710" width="16.7109375" style="1" customWidth="1"/>
    <col min="7711" max="7933" width="11.42578125" style="1"/>
    <col min="7934" max="7934" width="16.85546875" style="1" customWidth="1"/>
    <col min="7935" max="7935" width="10.7109375" style="1" customWidth="1"/>
    <col min="7936" max="7936" width="22.7109375" style="1" customWidth="1"/>
    <col min="7937" max="7937" width="14.28515625" style="1" customWidth="1"/>
    <col min="7938" max="7963" width="3.7109375" style="1" customWidth="1"/>
    <col min="7964" max="7964" width="13" style="1" customWidth="1"/>
    <col min="7965" max="7965" width="13.42578125" style="1" customWidth="1"/>
    <col min="7966" max="7966" width="16.7109375" style="1" customWidth="1"/>
    <col min="7967" max="8189" width="11.42578125" style="1"/>
    <col min="8190" max="8190" width="16.85546875" style="1" customWidth="1"/>
    <col min="8191" max="8191" width="10.7109375" style="1" customWidth="1"/>
    <col min="8192" max="8192" width="22.7109375" style="1" customWidth="1"/>
    <col min="8193" max="8193" width="14.28515625" style="1" customWidth="1"/>
    <col min="8194" max="8219" width="3.7109375" style="1" customWidth="1"/>
    <col min="8220" max="8220" width="13" style="1" customWidth="1"/>
    <col min="8221" max="8221" width="13.42578125" style="1" customWidth="1"/>
    <col min="8222" max="8222" width="16.7109375" style="1" customWidth="1"/>
    <col min="8223" max="8445" width="11.42578125" style="1"/>
    <col min="8446" max="8446" width="16.85546875" style="1" customWidth="1"/>
    <col min="8447" max="8447" width="10.7109375" style="1" customWidth="1"/>
    <col min="8448" max="8448" width="22.7109375" style="1" customWidth="1"/>
    <col min="8449" max="8449" width="14.28515625" style="1" customWidth="1"/>
    <col min="8450" max="8475" width="3.7109375" style="1" customWidth="1"/>
    <col min="8476" max="8476" width="13" style="1" customWidth="1"/>
    <col min="8477" max="8477" width="13.42578125" style="1" customWidth="1"/>
    <col min="8478" max="8478" width="16.7109375" style="1" customWidth="1"/>
    <col min="8479" max="8701" width="11.42578125" style="1"/>
    <col min="8702" max="8702" width="16.85546875" style="1" customWidth="1"/>
    <col min="8703" max="8703" width="10.7109375" style="1" customWidth="1"/>
    <col min="8704" max="8704" width="22.7109375" style="1" customWidth="1"/>
    <col min="8705" max="8705" width="14.28515625" style="1" customWidth="1"/>
    <col min="8706" max="8731" width="3.7109375" style="1" customWidth="1"/>
    <col min="8732" max="8732" width="13" style="1" customWidth="1"/>
    <col min="8733" max="8733" width="13.42578125" style="1" customWidth="1"/>
    <col min="8734" max="8734" width="16.7109375" style="1" customWidth="1"/>
    <col min="8735" max="8957" width="11.42578125" style="1"/>
    <col min="8958" max="8958" width="16.85546875" style="1" customWidth="1"/>
    <col min="8959" max="8959" width="10.7109375" style="1" customWidth="1"/>
    <col min="8960" max="8960" width="22.7109375" style="1" customWidth="1"/>
    <col min="8961" max="8961" width="14.28515625" style="1" customWidth="1"/>
    <col min="8962" max="8987" width="3.7109375" style="1" customWidth="1"/>
    <col min="8988" max="8988" width="13" style="1" customWidth="1"/>
    <col min="8989" max="8989" width="13.42578125" style="1" customWidth="1"/>
    <col min="8990" max="8990" width="16.7109375" style="1" customWidth="1"/>
    <col min="8991" max="9213" width="11.42578125" style="1"/>
    <col min="9214" max="9214" width="16.85546875" style="1" customWidth="1"/>
    <col min="9215" max="9215" width="10.7109375" style="1" customWidth="1"/>
    <col min="9216" max="9216" width="22.7109375" style="1" customWidth="1"/>
    <col min="9217" max="9217" width="14.28515625" style="1" customWidth="1"/>
    <col min="9218" max="9243" width="3.7109375" style="1" customWidth="1"/>
    <col min="9244" max="9244" width="13" style="1" customWidth="1"/>
    <col min="9245" max="9245" width="13.42578125" style="1" customWidth="1"/>
    <col min="9246" max="9246" width="16.7109375" style="1" customWidth="1"/>
    <col min="9247" max="9469" width="11.42578125" style="1"/>
    <col min="9470" max="9470" width="16.85546875" style="1" customWidth="1"/>
    <col min="9471" max="9471" width="10.7109375" style="1" customWidth="1"/>
    <col min="9472" max="9472" width="22.7109375" style="1" customWidth="1"/>
    <col min="9473" max="9473" width="14.28515625" style="1" customWidth="1"/>
    <col min="9474" max="9499" width="3.7109375" style="1" customWidth="1"/>
    <col min="9500" max="9500" width="13" style="1" customWidth="1"/>
    <col min="9501" max="9501" width="13.42578125" style="1" customWidth="1"/>
    <col min="9502" max="9502" width="16.7109375" style="1" customWidth="1"/>
    <col min="9503" max="9725" width="11.42578125" style="1"/>
    <col min="9726" max="9726" width="16.85546875" style="1" customWidth="1"/>
    <col min="9727" max="9727" width="10.7109375" style="1" customWidth="1"/>
    <col min="9728" max="9728" width="22.7109375" style="1" customWidth="1"/>
    <col min="9729" max="9729" width="14.28515625" style="1" customWidth="1"/>
    <col min="9730" max="9755" width="3.7109375" style="1" customWidth="1"/>
    <col min="9756" max="9756" width="13" style="1" customWidth="1"/>
    <col min="9757" max="9757" width="13.42578125" style="1" customWidth="1"/>
    <col min="9758" max="9758" width="16.7109375" style="1" customWidth="1"/>
    <col min="9759" max="9981" width="11.42578125" style="1"/>
    <col min="9982" max="9982" width="16.85546875" style="1" customWidth="1"/>
    <col min="9983" max="9983" width="10.7109375" style="1" customWidth="1"/>
    <col min="9984" max="9984" width="22.7109375" style="1" customWidth="1"/>
    <col min="9985" max="9985" width="14.28515625" style="1" customWidth="1"/>
    <col min="9986" max="10011" width="3.7109375" style="1" customWidth="1"/>
    <col min="10012" max="10012" width="13" style="1" customWidth="1"/>
    <col min="10013" max="10013" width="13.42578125" style="1" customWidth="1"/>
    <col min="10014" max="10014" width="16.7109375" style="1" customWidth="1"/>
    <col min="10015" max="10237" width="11.42578125" style="1"/>
    <col min="10238" max="10238" width="16.85546875" style="1" customWidth="1"/>
    <col min="10239" max="10239" width="10.7109375" style="1" customWidth="1"/>
    <col min="10240" max="10240" width="22.7109375" style="1" customWidth="1"/>
    <col min="10241" max="10241" width="14.28515625" style="1" customWidth="1"/>
    <col min="10242" max="10267" width="3.7109375" style="1" customWidth="1"/>
    <col min="10268" max="10268" width="13" style="1" customWidth="1"/>
    <col min="10269" max="10269" width="13.42578125" style="1" customWidth="1"/>
    <col min="10270" max="10270" width="16.7109375" style="1" customWidth="1"/>
    <col min="10271" max="10493" width="11.42578125" style="1"/>
    <col min="10494" max="10494" width="16.85546875" style="1" customWidth="1"/>
    <col min="10495" max="10495" width="10.7109375" style="1" customWidth="1"/>
    <col min="10496" max="10496" width="22.7109375" style="1" customWidth="1"/>
    <col min="10497" max="10497" width="14.28515625" style="1" customWidth="1"/>
    <col min="10498" max="10523" width="3.7109375" style="1" customWidth="1"/>
    <col min="10524" max="10524" width="13" style="1" customWidth="1"/>
    <col min="10525" max="10525" width="13.42578125" style="1" customWidth="1"/>
    <col min="10526" max="10526" width="16.7109375" style="1" customWidth="1"/>
    <col min="10527" max="10749" width="11.42578125" style="1"/>
    <col min="10750" max="10750" width="16.85546875" style="1" customWidth="1"/>
    <col min="10751" max="10751" width="10.7109375" style="1" customWidth="1"/>
    <col min="10752" max="10752" width="22.7109375" style="1" customWidth="1"/>
    <col min="10753" max="10753" width="14.28515625" style="1" customWidth="1"/>
    <col min="10754" max="10779" width="3.7109375" style="1" customWidth="1"/>
    <col min="10780" max="10780" width="13" style="1" customWidth="1"/>
    <col min="10781" max="10781" width="13.42578125" style="1" customWidth="1"/>
    <col min="10782" max="10782" width="16.7109375" style="1" customWidth="1"/>
    <col min="10783" max="11005" width="11.42578125" style="1"/>
    <col min="11006" max="11006" width="16.85546875" style="1" customWidth="1"/>
    <col min="11007" max="11007" width="10.7109375" style="1" customWidth="1"/>
    <col min="11008" max="11008" width="22.7109375" style="1" customWidth="1"/>
    <col min="11009" max="11009" width="14.28515625" style="1" customWidth="1"/>
    <col min="11010" max="11035" width="3.7109375" style="1" customWidth="1"/>
    <col min="11036" max="11036" width="13" style="1" customWidth="1"/>
    <col min="11037" max="11037" width="13.42578125" style="1" customWidth="1"/>
    <col min="11038" max="11038" width="16.7109375" style="1" customWidth="1"/>
    <col min="11039" max="11261" width="11.42578125" style="1"/>
    <col min="11262" max="11262" width="16.85546875" style="1" customWidth="1"/>
    <col min="11263" max="11263" width="10.7109375" style="1" customWidth="1"/>
    <col min="11264" max="11264" width="22.7109375" style="1" customWidth="1"/>
    <col min="11265" max="11265" width="14.28515625" style="1" customWidth="1"/>
    <col min="11266" max="11291" width="3.7109375" style="1" customWidth="1"/>
    <col min="11292" max="11292" width="13" style="1" customWidth="1"/>
    <col min="11293" max="11293" width="13.42578125" style="1" customWidth="1"/>
    <col min="11294" max="11294" width="16.7109375" style="1" customWidth="1"/>
    <col min="11295" max="11517" width="11.42578125" style="1"/>
    <col min="11518" max="11518" width="16.85546875" style="1" customWidth="1"/>
    <col min="11519" max="11519" width="10.7109375" style="1" customWidth="1"/>
    <col min="11520" max="11520" width="22.7109375" style="1" customWidth="1"/>
    <col min="11521" max="11521" width="14.28515625" style="1" customWidth="1"/>
    <col min="11522" max="11547" width="3.7109375" style="1" customWidth="1"/>
    <col min="11548" max="11548" width="13" style="1" customWidth="1"/>
    <col min="11549" max="11549" width="13.42578125" style="1" customWidth="1"/>
    <col min="11550" max="11550" width="16.7109375" style="1" customWidth="1"/>
    <col min="11551" max="11773" width="11.42578125" style="1"/>
    <col min="11774" max="11774" width="16.85546875" style="1" customWidth="1"/>
    <col min="11775" max="11775" width="10.7109375" style="1" customWidth="1"/>
    <col min="11776" max="11776" width="22.7109375" style="1" customWidth="1"/>
    <col min="11777" max="11777" width="14.28515625" style="1" customWidth="1"/>
    <col min="11778" max="11803" width="3.7109375" style="1" customWidth="1"/>
    <col min="11804" max="11804" width="13" style="1" customWidth="1"/>
    <col min="11805" max="11805" width="13.42578125" style="1" customWidth="1"/>
    <col min="11806" max="11806" width="16.7109375" style="1" customWidth="1"/>
    <col min="11807" max="12029" width="11.42578125" style="1"/>
    <col min="12030" max="12030" width="16.85546875" style="1" customWidth="1"/>
    <col min="12031" max="12031" width="10.7109375" style="1" customWidth="1"/>
    <col min="12032" max="12032" width="22.7109375" style="1" customWidth="1"/>
    <col min="12033" max="12033" width="14.28515625" style="1" customWidth="1"/>
    <col min="12034" max="12059" width="3.7109375" style="1" customWidth="1"/>
    <col min="12060" max="12060" width="13" style="1" customWidth="1"/>
    <col min="12061" max="12061" width="13.42578125" style="1" customWidth="1"/>
    <col min="12062" max="12062" width="16.7109375" style="1" customWidth="1"/>
    <col min="12063" max="12285" width="11.42578125" style="1"/>
    <col min="12286" max="12286" width="16.85546875" style="1" customWidth="1"/>
    <col min="12287" max="12287" width="10.7109375" style="1" customWidth="1"/>
    <col min="12288" max="12288" width="22.7109375" style="1" customWidth="1"/>
    <col min="12289" max="12289" width="14.28515625" style="1" customWidth="1"/>
    <col min="12290" max="12315" width="3.7109375" style="1" customWidth="1"/>
    <col min="12316" max="12316" width="13" style="1" customWidth="1"/>
    <col min="12317" max="12317" width="13.42578125" style="1" customWidth="1"/>
    <col min="12318" max="12318" width="16.7109375" style="1" customWidth="1"/>
    <col min="12319" max="12541" width="11.42578125" style="1"/>
    <col min="12542" max="12542" width="16.85546875" style="1" customWidth="1"/>
    <col min="12543" max="12543" width="10.7109375" style="1" customWidth="1"/>
    <col min="12544" max="12544" width="22.7109375" style="1" customWidth="1"/>
    <col min="12545" max="12545" width="14.28515625" style="1" customWidth="1"/>
    <col min="12546" max="12571" width="3.7109375" style="1" customWidth="1"/>
    <col min="12572" max="12572" width="13" style="1" customWidth="1"/>
    <col min="12573" max="12573" width="13.42578125" style="1" customWidth="1"/>
    <col min="12574" max="12574" width="16.7109375" style="1" customWidth="1"/>
    <col min="12575" max="12797" width="11.42578125" style="1"/>
    <col min="12798" max="12798" width="16.85546875" style="1" customWidth="1"/>
    <col min="12799" max="12799" width="10.7109375" style="1" customWidth="1"/>
    <col min="12800" max="12800" width="22.7109375" style="1" customWidth="1"/>
    <col min="12801" max="12801" width="14.28515625" style="1" customWidth="1"/>
    <col min="12802" max="12827" width="3.7109375" style="1" customWidth="1"/>
    <col min="12828" max="12828" width="13" style="1" customWidth="1"/>
    <col min="12829" max="12829" width="13.42578125" style="1" customWidth="1"/>
    <col min="12830" max="12830" width="16.7109375" style="1" customWidth="1"/>
    <col min="12831" max="13053" width="11.42578125" style="1"/>
    <col min="13054" max="13054" width="16.85546875" style="1" customWidth="1"/>
    <col min="13055" max="13055" width="10.7109375" style="1" customWidth="1"/>
    <col min="13056" max="13056" width="22.7109375" style="1" customWidth="1"/>
    <col min="13057" max="13057" width="14.28515625" style="1" customWidth="1"/>
    <col min="13058" max="13083" width="3.7109375" style="1" customWidth="1"/>
    <col min="13084" max="13084" width="13" style="1" customWidth="1"/>
    <col min="13085" max="13085" width="13.42578125" style="1" customWidth="1"/>
    <col min="13086" max="13086" width="16.7109375" style="1" customWidth="1"/>
    <col min="13087" max="13309" width="11.42578125" style="1"/>
    <col min="13310" max="13310" width="16.85546875" style="1" customWidth="1"/>
    <col min="13311" max="13311" width="10.7109375" style="1" customWidth="1"/>
    <col min="13312" max="13312" width="22.7109375" style="1" customWidth="1"/>
    <col min="13313" max="13313" width="14.28515625" style="1" customWidth="1"/>
    <col min="13314" max="13339" width="3.7109375" style="1" customWidth="1"/>
    <col min="13340" max="13340" width="13" style="1" customWidth="1"/>
    <col min="13341" max="13341" width="13.42578125" style="1" customWidth="1"/>
    <col min="13342" max="13342" width="16.7109375" style="1" customWidth="1"/>
    <col min="13343" max="13565" width="11.42578125" style="1"/>
    <col min="13566" max="13566" width="16.85546875" style="1" customWidth="1"/>
    <col min="13567" max="13567" width="10.7109375" style="1" customWidth="1"/>
    <col min="13568" max="13568" width="22.7109375" style="1" customWidth="1"/>
    <col min="13569" max="13569" width="14.28515625" style="1" customWidth="1"/>
    <col min="13570" max="13595" width="3.7109375" style="1" customWidth="1"/>
    <col min="13596" max="13596" width="13" style="1" customWidth="1"/>
    <col min="13597" max="13597" width="13.42578125" style="1" customWidth="1"/>
    <col min="13598" max="13598" width="16.7109375" style="1" customWidth="1"/>
    <col min="13599" max="13821" width="11.42578125" style="1"/>
    <col min="13822" max="13822" width="16.85546875" style="1" customWidth="1"/>
    <col min="13823" max="13823" width="10.7109375" style="1" customWidth="1"/>
    <col min="13824" max="13824" width="22.7109375" style="1" customWidth="1"/>
    <col min="13825" max="13825" width="14.28515625" style="1" customWidth="1"/>
    <col min="13826" max="13851" width="3.7109375" style="1" customWidth="1"/>
    <col min="13852" max="13852" width="13" style="1" customWidth="1"/>
    <col min="13853" max="13853" width="13.42578125" style="1" customWidth="1"/>
    <col min="13854" max="13854" width="16.7109375" style="1" customWidth="1"/>
    <col min="13855" max="14077" width="11.42578125" style="1"/>
    <col min="14078" max="14078" width="16.85546875" style="1" customWidth="1"/>
    <col min="14079" max="14079" width="10.7109375" style="1" customWidth="1"/>
    <col min="14080" max="14080" width="22.7109375" style="1" customWidth="1"/>
    <col min="14081" max="14081" width="14.28515625" style="1" customWidth="1"/>
    <col min="14082" max="14107" width="3.7109375" style="1" customWidth="1"/>
    <col min="14108" max="14108" width="13" style="1" customWidth="1"/>
    <col min="14109" max="14109" width="13.42578125" style="1" customWidth="1"/>
    <col min="14110" max="14110" width="16.7109375" style="1" customWidth="1"/>
    <col min="14111" max="14333" width="11.42578125" style="1"/>
    <col min="14334" max="14334" width="16.85546875" style="1" customWidth="1"/>
    <col min="14335" max="14335" width="10.7109375" style="1" customWidth="1"/>
    <col min="14336" max="14336" width="22.7109375" style="1" customWidth="1"/>
    <col min="14337" max="14337" width="14.28515625" style="1" customWidth="1"/>
    <col min="14338" max="14363" width="3.7109375" style="1" customWidth="1"/>
    <col min="14364" max="14364" width="13" style="1" customWidth="1"/>
    <col min="14365" max="14365" width="13.42578125" style="1" customWidth="1"/>
    <col min="14366" max="14366" width="16.7109375" style="1" customWidth="1"/>
    <col min="14367" max="14589" width="11.42578125" style="1"/>
    <col min="14590" max="14590" width="16.85546875" style="1" customWidth="1"/>
    <col min="14591" max="14591" width="10.7109375" style="1" customWidth="1"/>
    <col min="14592" max="14592" width="22.7109375" style="1" customWidth="1"/>
    <col min="14593" max="14593" width="14.28515625" style="1" customWidth="1"/>
    <col min="14594" max="14619" width="3.7109375" style="1" customWidth="1"/>
    <col min="14620" max="14620" width="13" style="1" customWidth="1"/>
    <col min="14621" max="14621" width="13.42578125" style="1" customWidth="1"/>
    <col min="14622" max="14622" width="16.7109375" style="1" customWidth="1"/>
    <col min="14623" max="14845" width="11.42578125" style="1"/>
    <col min="14846" max="14846" width="16.85546875" style="1" customWidth="1"/>
    <col min="14847" max="14847" width="10.7109375" style="1" customWidth="1"/>
    <col min="14848" max="14848" width="22.7109375" style="1" customWidth="1"/>
    <col min="14849" max="14849" width="14.28515625" style="1" customWidth="1"/>
    <col min="14850" max="14875" width="3.7109375" style="1" customWidth="1"/>
    <col min="14876" max="14876" width="13" style="1" customWidth="1"/>
    <col min="14877" max="14877" width="13.42578125" style="1" customWidth="1"/>
    <col min="14878" max="14878" width="16.7109375" style="1" customWidth="1"/>
    <col min="14879" max="15101" width="11.42578125" style="1"/>
    <col min="15102" max="15102" width="16.85546875" style="1" customWidth="1"/>
    <col min="15103" max="15103" width="10.7109375" style="1" customWidth="1"/>
    <col min="15104" max="15104" width="22.7109375" style="1" customWidth="1"/>
    <col min="15105" max="15105" width="14.28515625" style="1" customWidth="1"/>
    <col min="15106" max="15131" width="3.7109375" style="1" customWidth="1"/>
    <col min="15132" max="15132" width="13" style="1" customWidth="1"/>
    <col min="15133" max="15133" width="13.42578125" style="1" customWidth="1"/>
    <col min="15134" max="15134" width="16.7109375" style="1" customWidth="1"/>
    <col min="15135" max="15357" width="11.42578125" style="1"/>
    <col min="15358" max="15358" width="16.85546875" style="1" customWidth="1"/>
    <col min="15359" max="15359" width="10.7109375" style="1" customWidth="1"/>
    <col min="15360" max="15360" width="22.7109375" style="1" customWidth="1"/>
    <col min="15361" max="15361" width="14.28515625" style="1" customWidth="1"/>
    <col min="15362" max="15387" width="3.7109375" style="1" customWidth="1"/>
    <col min="15388" max="15388" width="13" style="1" customWidth="1"/>
    <col min="15389" max="15389" width="13.42578125" style="1" customWidth="1"/>
    <col min="15390" max="15390" width="16.7109375" style="1" customWidth="1"/>
    <col min="15391" max="15613" width="11.42578125" style="1"/>
    <col min="15614" max="15614" width="16.85546875" style="1" customWidth="1"/>
    <col min="15615" max="15615" width="10.7109375" style="1" customWidth="1"/>
    <col min="15616" max="15616" width="22.7109375" style="1" customWidth="1"/>
    <col min="15617" max="15617" width="14.28515625" style="1" customWidth="1"/>
    <col min="15618" max="15643" width="3.7109375" style="1" customWidth="1"/>
    <col min="15644" max="15644" width="13" style="1" customWidth="1"/>
    <col min="15645" max="15645" width="13.42578125" style="1" customWidth="1"/>
    <col min="15646" max="15646" width="16.7109375" style="1" customWidth="1"/>
    <col min="15647" max="15869" width="11.42578125" style="1"/>
    <col min="15870" max="15870" width="16.85546875" style="1" customWidth="1"/>
    <col min="15871" max="15871" width="10.7109375" style="1" customWidth="1"/>
    <col min="15872" max="15872" width="22.7109375" style="1" customWidth="1"/>
    <col min="15873" max="15873" width="14.28515625" style="1" customWidth="1"/>
    <col min="15874" max="15899" width="3.7109375" style="1" customWidth="1"/>
    <col min="15900" max="15900" width="13" style="1" customWidth="1"/>
    <col min="15901" max="15901" width="13.42578125" style="1" customWidth="1"/>
    <col min="15902" max="15902" width="16.7109375" style="1" customWidth="1"/>
    <col min="15903" max="16125" width="11.42578125" style="1"/>
    <col min="16126" max="16126" width="16.85546875" style="1" customWidth="1"/>
    <col min="16127" max="16127" width="10.7109375" style="1" customWidth="1"/>
    <col min="16128" max="16128" width="22.7109375" style="1" customWidth="1"/>
    <col min="16129" max="16129" width="14.28515625" style="1" customWidth="1"/>
    <col min="16130" max="16155" width="3.7109375" style="1" customWidth="1"/>
    <col min="16156" max="16156" width="13" style="1" customWidth="1"/>
    <col min="16157" max="16157" width="13.42578125" style="1" customWidth="1"/>
    <col min="16158" max="16158" width="16.7109375" style="1" customWidth="1"/>
    <col min="16159" max="16384" width="11.42578125" style="1"/>
  </cols>
  <sheetData>
    <row r="1" spans="1:34" ht="24" customHeight="1" x14ac:dyDescent="0.25">
      <c r="A1" s="143"/>
      <c r="B1" s="144"/>
      <c r="C1" s="269" t="s">
        <v>100</v>
      </c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1"/>
      <c r="AE1" s="283" t="s">
        <v>98</v>
      </c>
      <c r="AF1" s="283"/>
      <c r="AG1" s="149" t="s">
        <v>285</v>
      </c>
      <c r="AH1" s="150"/>
    </row>
    <row r="2" spans="1:34" ht="27.75" customHeight="1" x14ac:dyDescent="0.25">
      <c r="A2" s="145"/>
      <c r="B2" s="146"/>
      <c r="C2" s="272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4"/>
      <c r="AE2" s="283" t="s">
        <v>0</v>
      </c>
      <c r="AF2" s="283"/>
      <c r="AG2" s="276" t="s">
        <v>286</v>
      </c>
      <c r="AH2" s="277"/>
    </row>
    <row r="3" spans="1:34" s="27" customFormat="1" ht="30.75" customHeight="1" x14ac:dyDescent="0.25">
      <c r="A3" s="145"/>
      <c r="B3" s="146"/>
      <c r="C3" s="266" t="s">
        <v>287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8"/>
      <c r="AE3" s="283" t="s">
        <v>99</v>
      </c>
      <c r="AF3" s="283"/>
      <c r="AG3" s="275">
        <v>44958</v>
      </c>
      <c r="AH3" s="278"/>
    </row>
    <row r="4" spans="1:34" ht="27" customHeight="1" x14ac:dyDescent="0.25">
      <c r="A4" s="145"/>
      <c r="B4" s="146"/>
      <c r="C4" s="119" t="s">
        <v>288</v>
      </c>
      <c r="D4" s="120"/>
      <c r="E4" s="120"/>
      <c r="F4" s="120"/>
      <c r="G4" s="120"/>
      <c r="H4" s="120"/>
      <c r="I4" s="120"/>
      <c r="J4" s="120"/>
      <c r="K4" s="121"/>
      <c r="L4" s="113" t="s">
        <v>291</v>
      </c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280"/>
      <c r="Y4" s="113" t="s">
        <v>289</v>
      </c>
      <c r="Z4" s="114"/>
      <c r="AA4" s="114"/>
      <c r="AB4" s="114"/>
      <c r="AC4" s="114"/>
      <c r="AD4" s="114"/>
      <c r="AE4" s="280"/>
      <c r="AF4" s="113" t="s">
        <v>290</v>
      </c>
      <c r="AG4" s="114"/>
      <c r="AH4" s="280"/>
    </row>
    <row r="5" spans="1:34" ht="12.75" customHeight="1" x14ac:dyDescent="0.25">
      <c r="A5" s="145"/>
      <c r="B5" s="146"/>
      <c r="C5" s="122"/>
      <c r="D5" s="279"/>
      <c r="E5" s="279"/>
      <c r="F5" s="279"/>
      <c r="G5" s="279"/>
      <c r="H5" s="279"/>
      <c r="I5" s="279"/>
      <c r="J5" s="279"/>
      <c r="K5" s="123"/>
      <c r="L5" s="115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281"/>
      <c r="Y5" s="115"/>
      <c r="Z5" s="116"/>
      <c r="AA5" s="116"/>
      <c r="AB5" s="116"/>
      <c r="AC5" s="116"/>
      <c r="AD5" s="116"/>
      <c r="AE5" s="281"/>
      <c r="AF5" s="115"/>
      <c r="AG5" s="116"/>
      <c r="AH5" s="281"/>
    </row>
    <row r="6" spans="1:34" ht="53.25" customHeight="1" x14ac:dyDescent="0.25">
      <c r="A6" s="147"/>
      <c r="B6" s="148"/>
      <c r="C6" s="124"/>
      <c r="D6" s="125"/>
      <c r="E6" s="125"/>
      <c r="F6" s="125"/>
      <c r="G6" s="125"/>
      <c r="H6" s="125"/>
      <c r="I6" s="125"/>
      <c r="J6" s="125"/>
      <c r="K6" s="126"/>
      <c r="L6" s="117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282"/>
      <c r="Y6" s="117"/>
      <c r="Z6" s="118"/>
      <c r="AA6" s="118"/>
      <c r="AB6" s="118"/>
      <c r="AC6" s="118"/>
      <c r="AD6" s="118"/>
      <c r="AE6" s="282"/>
      <c r="AF6" s="117"/>
      <c r="AG6" s="118"/>
      <c r="AH6" s="282"/>
    </row>
    <row r="7" spans="1:34" ht="24" customHeight="1" thickBot="1" x14ac:dyDescent="0.3">
      <c r="A7" s="127" t="s">
        <v>137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</row>
    <row r="8" spans="1:34" ht="24" customHeight="1" x14ac:dyDescent="0.25">
      <c r="A8" s="128" t="s">
        <v>1</v>
      </c>
      <c r="B8" s="129"/>
      <c r="C8" s="129"/>
      <c r="D8" s="130"/>
      <c r="E8" s="134" t="s">
        <v>2</v>
      </c>
      <c r="F8" s="135"/>
      <c r="G8" s="135"/>
      <c r="H8" s="135"/>
      <c r="I8" s="135"/>
      <c r="J8" s="136"/>
      <c r="K8" s="134" t="s">
        <v>3</v>
      </c>
      <c r="L8" s="135"/>
      <c r="M8" s="135"/>
      <c r="N8" s="135"/>
      <c r="O8" s="135"/>
      <c r="P8" s="136"/>
      <c r="Q8" s="134" t="s">
        <v>4</v>
      </c>
      <c r="R8" s="135"/>
      <c r="S8" s="135"/>
      <c r="T8" s="135"/>
      <c r="U8" s="135"/>
      <c r="V8" s="136"/>
      <c r="W8" s="134" t="s">
        <v>5</v>
      </c>
      <c r="X8" s="135"/>
      <c r="Y8" s="135"/>
      <c r="Z8" s="135"/>
      <c r="AA8" s="135"/>
      <c r="AB8" s="136"/>
      <c r="AC8" s="137" t="s">
        <v>6</v>
      </c>
      <c r="AD8" s="138"/>
      <c r="AE8" s="139"/>
      <c r="AF8" s="189" t="s">
        <v>7</v>
      </c>
      <c r="AG8" s="100" t="s">
        <v>129</v>
      </c>
      <c r="AH8" s="100" t="s">
        <v>39</v>
      </c>
    </row>
    <row r="9" spans="1:34" ht="24" customHeight="1" x14ac:dyDescent="0.25">
      <c r="A9" s="131"/>
      <c r="B9" s="132"/>
      <c r="C9" s="132"/>
      <c r="D9" s="133"/>
      <c r="E9" s="111" t="s">
        <v>8</v>
      </c>
      <c r="F9" s="106"/>
      <c r="G9" s="105" t="s">
        <v>9</v>
      </c>
      <c r="H9" s="106"/>
      <c r="I9" s="105" t="s">
        <v>10</v>
      </c>
      <c r="J9" s="112"/>
      <c r="K9" s="111" t="s">
        <v>11</v>
      </c>
      <c r="L9" s="106"/>
      <c r="M9" s="105" t="s">
        <v>12</v>
      </c>
      <c r="N9" s="106"/>
      <c r="O9" s="105" t="s">
        <v>13</v>
      </c>
      <c r="P9" s="112"/>
      <c r="Q9" s="111" t="s">
        <v>14</v>
      </c>
      <c r="R9" s="106"/>
      <c r="S9" s="105" t="s">
        <v>15</v>
      </c>
      <c r="T9" s="106"/>
      <c r="U9" s="105" t="s">
        <v>16</v>
      </c>
      <c r="V9" s="112"/>
      <c r="W9" s="111" t="s">
        <v>17</v>
      </c>
      <c r="X9" s="106"/>
      <c r="Y9" s="105" t="s">
        <v>18</v>
      </c>
      <c r="Z9" s="106"/>
      <c r="AA9" s="105" t="s">
        <v>19</v>
      </c>
      <c r="AB9" s="112"/>
      <c r="AC9" s="140"/>
      <c r="AD9" s="141"/>
      <c r="AE9" s="142"/>
      <c r="AF9" s="190"/>
      <c r="AG9" s="101"/>
      <c r="AH9" s="101"/>
    </row>
    <row r="10" spans="1:34" ht="24" customHeight="1" thickBot="1" x14ac:dyDescent="0.3">
      <c r="A10" s="109"/>
      <c r="B10" s="103"/>
      <c r="C10" s="103"/>
      <c r="D10" s="107"/>
      <c r="E10" s="109" t="s">
        <v>20</v>
      </c>
      <c r="F10" s="103" t="s">
        <v>21</v>
      </c>
      <c r="G10" s="103" t="s">
        <v>20</v>
      </c>
      <c r="H10" s="103" t="s">
        <v>21</v>
      </c>
      <c r="I10" s="103" t="s">
        <v>20</v>
      </c>
      <c r="J10" s="107" t="s">
        <v>21</v>
      </c>
      <c r="K10" s="109" t="s">
        <v>20</v>
      </c>
      <c r="L10" s="103" t="s">
        <v>21</v>
      </c>
      <c r="M10" s="103" t="s">
        <v>20</v>
      </c>
      <c r="N10" s="103" t="s">
        <v>21</v>
      </c>
      <c r="O10" s="103" t="s">
        <v>20</v>
      </c>
      <c r="P10" s="107" t="s">
        <v>21</v>
      </c>
      <c r="Q10" s="109" t="s">
        <v>20</v>
      </c>
      <c r="R10" s="103" t="s">
        <v>21</v>
      </c>
      <c r="S10" s="103" t="s">
        <v>20</v>
      </c>
      <c r="T10" s="103" t="s">
        <v>21</v>
      </c>
      <c r="U10" s="103" t="s">
        <v>20</v>
      </c>
      <c r="V10" s="107" t="s">
        <v>21</v>
      </c>
      <c r="W10" s="109" t="s">
        <v>20</v>
      </c>
      <c r="X10" s="103" t="s">
        <v>21</v>
      </c>
      <c r="Y10" s="103" t="s">
        <v>20</v>
      </c>
      <c r="Z10" s="103" t="s">
        <v>21</v>
      </c>
      <c r="AA10" s="103" t="s">
        <v>20</v>
      </c>
      <c r="AB10" s="107" t="s">
        <v>21</v>
      </c>
      <c r="AC10" s="109" t="s">
        <v>20</v>
      </c>
      <c r="AD10" s="103" t="s">
        <v>21</v>
      </c>
      <c r="AE10" s="187" t="s">
        <v>22</v>
      </c>
      <c r="AF10" s="190"/>
      <c r="AG10" s="101"/>
      <c r="AH10" s="101"/>
    </row>
    <row r="11" spans="1:34" ht="24" customHeight="1" thickBot="1" x14ac:dyDescent="0.3">
      <c r="A11" s="61" t="s">
        <v>37</v>
      </c>
      <c r="B11" s="95" t="s">
        <v>38</v>
      </c>
      <c r="C11" s="95"/>
      <c r="D11" s="96"/>
      <c r="E11" s="110"/>
      <c r="F11" s="104"/>
      <c r="G11" s="104"/>
      <c r="H11" s="104"/>
      <c r="I11" s="104"/>
      <c r="J11" s="108"/>
      <c r="K11" s="110"/>
      <c r="L11" s="104"/>
      <c r="M11" s="104"/>
      <c r="N11" s="104"/>
      <c r="O11" s="104"/>
      <c r="P11" s="108"/>
      <c r="Q11" s="110"/>
      <c r="R11" s="104"/>
      <c r="S11" s="104"/>
      <c r="T11" s="104"/>
      <c r="U11" s="104"/>
      <c r="V11" s="108"/>
      <c r="W11" s="110"/>
      <c r="X11" s="104"/>
      <c r="Y11" s="104"/>
      <c r="Z11" s="104"/>
      <c r="AA11" s="104"/>
      <c r="AB11" s="108"/>
      <c r="AC11" s="110"/>
      <c r="AD11" s="104"/>
      <c r="AE11" s="188"/>
      <c r="AF11" s="191"/>
      <c r="AG11" s="102"/>
      <c r="AH11" s="102"/>
    </row>
    <row r="12" spans="1:34" s="27" customFormat="1" ht="25.15" customHeight="1" x14ac:dyDescent="0.25">
      <c r="A12" s="194" t="s">
        <v>117</v>
      </c>
      <c r="B12" s="97" t="s">
        <v>139</v>
      </c>
      <c r="C12" s="98"/>
      <c r="D12" s="99"/>
      <c r="E12" s="29"/>
      <c r="F12" s="29"/>
      <c r="G12" s="29"/>
      <c r="H12" s="29"/>
      <c r="I12" s="29" t="s">
        <v>20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8">
        <f t="shared" ref="AC12" si="0">COUNTIF(E12:AB12,"P")</f>
        <v>1</v>
      </c>
      <c r="AD12" s="30">
        <f>+COUNTIF(E12:AC12,"E")</f>
        <v>0</v>
      </c>
      <c r="AE12" s="26">
        <f>+AD12/AC12</f>
        <v>0</v>
      </c>
      <c r="AF12" s="86" t="s">
        <v>116</v>
      </c>
      <c r="AG12" s="87" t="s">
        <v>132</v>
      </c>
      <c r="AH12" s="84" t="s">
        <v>101</v>
      </c>
    </row>
    <row r="13" spans="1:34" s="27" customFormat="1" ht="25.15" customHeight="1" x14ac:dyDescent="0.25">
      <c r="A13" s="194"/>
      <c r="B13" s="196" t="s">
        <v>140</v>
      </c>
      <c r="C13" s="197"/>
      <c r="D13" s="198"/>
      <c r="E13" s="29"/>
      <c r="F13" s="29"/>
      <c r="G13" s="29"/>
      <c r="H13" s="29"/>
      <c r="I13" s="29"/>
      <c r="J13" s="29"/>
      <c r="K13" s="29"/>
      <c r="L13" s="29"/>
      <c r="M13" s="29" t="s">
        <v>20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8">
        <f t="shared" ref="AC13" si="1">COUNTIF(E13:AB13,"P")</f>
        <v>1</v>
      </c>
      <c r="AD13" s="30">
        <f>+COUNTIF(E13:AC13,"E")</f>
        <v>0</v>
      </c>
      <c r="AE13" s="26">
        <f t="shared" ref="AE13:AE26" si="2">+AD13/AC13</f>
        <v>0</v>
      </c>
      <c r="AF13" s="86" t="s">
        <v>116</v>
      </c>
      <c r="AG13" s="87" t="s">
        <v>132</v>
      </c>
      <c r="AH13" s="80" t="s">
        <v>101</v>
      </c>
    </row>
    <row r="14" spans="1:34" s="27" customFormat="1" ht="25.15" customHeight="1" x14ac:dyDescent="0.25">
      <c r="A14" s="194"/>
      <c r="B14" s="196" t="s">
        <v>141</v>
      </c>
      <c r="C14" s="197"/>
      <c r="D14" s="198"/>
      <c r="E14" s="29"/>
      <c r="F14" s="29"/>
      <c r="G14" s="29" t="s">
        <v>20</v>
      </c>
      <c r="H14" s="29"/>
      <c r="I14" s="29" t="s">
        <v>20</v>
      </c>
      <c r="J14" s="29"/>
      <c r="K14" s="29" t="s">
        <v>20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8">
        <f t="shared" ref="AC14:AC47" si="3">COUNTIF(E14:AB14,"P")</f>
        <v>3</v>
      </c>
      <c r="AD14" s="30">
        <f t="shared" ref="AD14:AD47" si="4">+COUNTIF(E14:AC14,"E")</f>
        <v>0</v>
      </c>
      <c r="AE14" s="26">
        <f t="shared" si="2"/>
        <v>0</v>
      </c>
      <c r="AF14" s="86" t="s">
        <v>116</v>
      </c>
      <c r="AG14" s="87" t="s">
        <v>132</v>
      </c>
      <c r="AH14" s="80" t="s">
        <v>101</v>
      </c>
    </row>
    <row r="15" spans="1:34" s="27" customFormat="1" ht="25.15" customHeight="1" x14ac:dyDescent="0.25">
      <c r="A15" s="194"/>
      <c r="B15" s="196" t="s">
        <v>142</v>
      </c>
      <c r="C15" s="197"/>
      <c r="D15" s="198"/>
      <c r="E15" s="29"/>
      <c r="F15" s="29"/>
      <c r="G15" s="29" t="s">
        <v>20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8">
        <f t="shared" ref="AC15:AC16" si="5">COUNTIF(E15:AB15,"P")</f>
        <v>1</v>
      </c>
      <c r="AD15" s="30">
        <f t="shared" ref="AD15:AD16" si="6">+COUNTIF(E15:AC15,"E")</f>
        <v>0</v>
      </c>
      <c r="AE15" s="26">
        <f t="shared" ref="AE15:AE16" si="7">+AD15/AC15</f>
        <v>0</v>
      </c>
      <c r="AF15" s="88" t="s">
        <v>238</v>
      </c>
      <c r="AG15" s="87" t="s">
        <v>132</v>
      </c>
      <c r="AH15" s="88" t="s">
        <v>101</v>
      </c>
    </row>
    <row r="16" spans="1:34" s="27" customFormat="1" ht="25.15" customHeight="1" x14ac:dyDescent="0.25">
      <c r="A16" s="194"/>
      <c r="B16" s="196" t="s">
        <v>259</v>
      </c>
      <c r="C16" s="197"/>
      <c r="D16" s="198"/>
      <c r="E16" s="29"/>
      <c r="F16" s="29"/>
      <c r="G16" s="29"/>
      <c r="H16" s="29"/>
      <c r="I16" s="29"/>
      <c r="J16" s="29"/>
      <c r="K16" s="29"/>
      <c r="L16" s="29"/>
      <c r="M16" s="29" t="s">
        <v>20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8">
        <f t="shared" si="5"/>
        <v>1</v>
      </c>
      <c r="AD16" s="30">
        <f t="shared" si="6"/>
        <v>0</v>
      </c>
      <c r="AE16" s="26">
        <f t="shared" si="7"/>
        <v>0</v>
      </c>
      <c r="AF16" s="88" t="s">
        <v>260</v>
      </c>
      <c r="AG16" s="88" t="s">
        <v>133</v>
      </c>
      <c r="AH16" s="88" t="s">
        <v>101</v>
      </c>
    </row>
    <row r="17" spans="1:34" s="27" customFormat="1" ht="25.15" customHeight="1" x14ac:dyDescent="0.25">
      <c r="A17" s="195"/>
      <c r="B17" s="196" t="s">
        <v>262</v>
      </c>
      <c r="C17" s="197"/>
      <c r="D17" s="19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 t="s">
        <v>20</v>
      </c>
      <c r="T17" s="29"/>
      <c r="U17" s="29"/>
      <c r="V17" s="29"/>
      <c r="W17" s="29"/>
      <c r="X17" s="29"/>
      <c r="Y17" s="29"/>
      <c r="Z17" s="29"/>
      <c r="AA17" s="29"/>
      <c r="AB17" s="29"/>
      <c r="AC17" s="28">
        <f t="shared" si="3"/>
        <v>1</v>
      </c>
      <c r="AD17" s="30">
        <f t="shared" si="4"/>
        <v>0</v>
      </c>
      <c r="AE17" s="26">
        <f t="shared" si="2"/>
        <v>0</v>
      </c>
      <c r="AF17" s="20" t="s">
        <v>260</v>
      </c>
      <c r="AG17" s="80" t="s">
        <v>133</v>
      </c>
      <c r="AH17" s="80" t="s">
        <v>101</v>
      </c>
    </row>
    <row r="18" spans="1:34" s="27" customFormat="1" ht="25.15" customHeight="1" x14ac:dyDescent="0.25">
      <c r="A18" s="199" t="s">
        <v>115</v>
      </c>
      <c r="B18" s="196" t="s">
        <v>143</v>
      </c>
      <c r="C18" s="197"/>
      <c r="D18" s="198"/>
      <c r="E18" s="29"/>
      <c r="F18" s="29"/>
      <c r="G18" s="29" t="s">
        <v>20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8">
        <f t="shared" ref="AC18" si="8">COUNTIF(E18:AB18,"P")</f>
        <v>1</v>
      </c>
      <c r="AD18" s="30">
        <f t="shared" ref="AD18" si="9">+COUNTIF(E18:AC18,"E")</f>
        <v>0</v>
      </c>
      <c r="AE18" s="26">
        <f t="shared" si="2"/>
        <v>0</v>
      </c>
      <c r="AF18" s="86" t="s">
        <v>114</v>
      </c>
      <c r="AG18" s="87" t="s">
        <v>132</v>
      </c>
      <c r="AH18" s="77" t="s">
        <v>101</v>
      </c>
    </row>
    <row r="19" spans="1:34" s="27" customFormat="1" ht="25.15" customHeight="1" x14ac:dyDescent="0.25">
      <c r="A19" s="199"/>
      <c r="B19" s="97" t="s">
        <v>144</v>
      </c>
      <c r="C19" s="98"/>
      <c r="D19" s="99"/>
      <c r="E19" s="29"/>
      <c r="F19" s="29"/>
      <c r="G19" s="29"/>
      <c r="H19" s="29"/>
      <c r="I19" s="29"/>
      <c r="J19" s="29"/>
      <c r="K19" s="29" t="s">
        <v>20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8">
        <f t="shared" ref="AC19:AC21" si="10">COUNTIF(E19:AB19,"P")</f>
        <v>1</v>
      </c>
      <c r="AD19" s="30">
        <f t="shared" ref="AD19:AD21" si="11">+COUNTIF(E19:AC19,"E")</f>
        <v>0</v>
      </c>
      <c r="AE19" s="26">
        <f t="shared" ref="AE19:AE21" si="12">+AD19/AC19</f>
        <v>0</v>
      </c>
      <c r="AF19" s="86" t="s">
        <v>114</v>
      </c>
      <c r="AG19" s="87" t="s">
        <v>132</v>
      </c>
      <c r="AH19" s="80" t="s">
        <v>101</v>
      </c>
    </row>
    <row r="20" spans="1:34" s="27" customFormat="1" ht="25.15" customHeight="1" x14ac:dyDescent="0.25">
      <c r="A20" s="199"/>
      <c r="B20" s="97" t="s">
        <v>145</v>
      </c>
      <c r="C20" s="98"/>
      <c r="D20" s="9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 t="s">
        <v>20</v>
      </c>
      <c r="V20" s="29"/>
      <c r="W20" s="29"/>
      <c r="X20" s="29"/>
      <c r="Y20" s="29"/>
      <c r="Z20" s="29"/>
      <c r="AA20" s="29"/>
      <c r="AB20" s="29"/>
      <c r="AC20" s="28">
        <f t="shared" si="10"/>
        <v>1</v>
      </c>
      <c r="AD20" s="30">
        <f t="shared" si="11"/>
        <v>0</v>
      </c>
      <c r="AE20" s="26">
        <f t="shared" si="12"/>
        <v>0</v>
      </c>
      <c r="AF20" s="86" t="s">
        <v>114</v>
      </c>
      <c r="AG20" s="87" t="s">
        <v>132</v>
      </c>
      <c r="AH20" s="80" t="s">
        <v>101</v>
      </c>
    </row>
    <row r="21" spans="1:34" s="27" customFormat="1" ht="25.15" customHeight="1" x14ac:dyDescent="0.25">
      <c r="A21" s="199" t="s">
        <v>235</v>
      </c>
      <c r="B21" s="97" t="s">
        <v>146</v>
      </c>
      <c r="C21" s="98"/>
      <c r="D21" s="99"/>
      <c r="E21" s="29"/>
      <c r="F21" s="29"/>
      <c r="G21" s="29"/>
      <c r="H21" s="29"/>
      <c r="I21" s="29"/>
      <c r="J21" s="29"/>
      <c r="K21" s="29" t="s">
        <v>20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8">
        <f t="shared" si="10"/>
        <v>1</v>
      </c>
      <c r="AD21" s="30">
        <f t="shared" si="11"/>
        <v>0</v>
      </c>
      <c r="AE21" s="26">
        <f t="shared" si="12"/>
        <v>0</v>
      </c>
      <c r="AF21" s="86" t="s">
        <v>103</v>
      </c>
      <c r="AG21" s="87" t="s">
        <v>131</v>
      </c>
      <c r="AH21" s="77" t="s">
        <v>101</v>
      </c>
    </row>
    <row r="22" spans="1:34" s="27" customFormat="1" ht="25.15" customHeight="1" x14ac:dyDescent="0.25">
      <c r="A22" s="199"/>
      <c r="B22" s="196" t="s">
        <v>147</v>
      </c>
      <c r="C22" s="197"/>
      <c r="D22" s="19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 t="s">
        <v>20</v>
      </c>
      <c r="T22" s="29"/>
      <c r="U22" s="29"/>
      <c r="V22" s="29"/>
      <c r="W22" s="29"/>
      <c r="X22" s="29"/>
      <c r="Y22" s="29"/>
      <c r="Z22" s="29"/>
      <c r="AA22" s="29"/>
      <c r="AB22" s="29"/>
      <c r="AC22" s="28">
        <f t="shared" ref="AC22:AC23" si="13">COUNTIF(E22:AB22,"P")</f>
        <v>1</v>
      </c>
      <c r="AD22" s="30">
        <f t="shared" ref="AD22:AD23" si="14">+COUNTIF(E22:AC22,"E")</f>
        <v>0</v>
      </c>
      <c r="AE22" s="26">
        <f t="shared" si="2"/>
        <v>0</v>
      </c>
      <c r="AF22" s="86" t="s">
        <v>103</v>
      </c>
      <c r="AG22" s="87" t="s">
        <v>131</v>
      </c>
      <c r="AH22" s="77" t="s">
        <v>101</v>
      </c>
    </row>
    <row r="23" spans="1:34" s="27" customFormat="1" ht="29.45" customHeight="1" x14ac:dyDescent="0.25">
      <c r="A23" s="85" t="s">
        <v>149</v>
      </c>
      <c r="B23" s="196" t="s">
        <v>148</v>
      </c>
      <c r="C23" s="197"/>
      <c r="D23" s="198"/>
      <c r="E23" s="29"/>
      <c r="F23" s="29"/>
      <c r="G23" s="29"/>
      <c r="H23" s="29"/>
      <c r="I23" s="29" t="s">
        <v>20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8">
        <f t="shared" si="13"/>
        <v>1</v>
      </c>
      <c r="AD23" s="30">
        <f t="shared" si="14"/>
        <v>0</v>
      </c>
      <c r="AE23" s="26">
        <f t="shared" si="2"/>
        <v>0</v>
      </c>
      <c r="AF23" s="74" t="s">
        <v>239</v>
      </c>
      <c r="AG23" s="80" t="s">
        <v>131</v>
      </c>
      <c r="AH23" s="77" t="s">
        <v>101</v>
      </c>
    </row>
    <row r="24" spans="1:34" s="27" customFormat="1" ht="25.15" customHeight="1" x14ac:dyDescent="0.25">
      <c r="A24" s="200" t="s">
        <v>150</v>
      </c>
      <c r="B24" s="196" t="s">
        <v>151</v>
      </c>
      <c r="C24" s="197"/>
      <c r="D24" s="198"/>
      <c r="E24" s="29"/>
      <c r="F24" s="29"/>
      <c r="G24" s="29"/>
      <c r="H24" s="29"/>
      <c r="I24" s="29"/>
      <c r="J24" s="29"/>
      <c r="K24" s="29" t="s">
        <v>20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8">
        <f t="shared" ref="AC24" si="15">COUNTIF(E24:AB24,"P")</f>
        <v>1</v>
      </c>
      <c r="AD24" s="30">
        <f t="shared" ref="AD24" si="16">+COUNTIF(E24:AC24,"E")</f>
        <v>0</v>
      </c>
      <c r="AE24" s="26">
        <f t="shared" si="2"/>
        <v>0</v>
      </c>
      <c r="AF24" s="86" t="s">
        <v>104</v>
      </c>
      <c r="AG24" s="87" t="s">
        <v>133</v>
      </c>
      <c r="AH24" s="77" t="s">
        <v>101</v>
      </c>
    </row>
    <row r="25" spans="1:34" s="27" customFormat="1" ht="25.15" customHeight="1" x14ac:dyDescent="0.25">
      <c r="A25" s="195"/>
      <c r="B25" s="97" t="s">
        <v>152</v>
      </c>
      <c r="C25" s="98"/>
      <c r="D25" s="9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 t="s">
        <v>20</v>
      </c>
      <c r="T25" s="29"/>
      <c r="U25" s="29"/>
      <c r="V25" s="29"/>
      <c r="W25" s="29"/>
      <c r="X25" s="29"/>
      <c r="Y25" s="29"/>
      <c r="Z25" s="29"/>
      <c r="AA25" s="29"/>
      <c r="AB25" s="29"/>
      <c r="AC25" s="28">
        <f>COUNTIF(E25:AB25,"P")</f>
        <v>1</v>
      </c>
      <c r="AD25" s="30">
        <f t="shared" si="4"/>
        <v>0</v>
      </c>
      <c r="AE25" s="26">
        <f t="shared" si="2"/>
        <v>0</v>
      </c>
      <c r="AF25" s="86" t="s">
        <v>104</v>
      </c>
      <c r="AG25" s="87" t="s">
        <v>133</v>
      </c>
      <c r="AH25" s="77" t="s">
        <v>101</v>
      </c>
    </row>
    <row r="26" spans="1:34" s="27" customFormat="1" ht="25.15" customHeight="1" x14ac:dyDescent="0.25">
      <c r="A26" s="201" t="s">
        <v>108</v>
      </c>
      <c r="B26" s="97" t="s">
        <v>153</v>
      </c>
      <c r="C26" s="98"/>
      <c r="D26" s="99"/>
      <c r="E26" s="29"/>
      <c r="F26" s="29"/>
      <c r="G26" s="29"/>
      <c r="H26" s="29"/>
      <c r="I26" s="29" t="s">
        <v>20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8">
        <f t="shared" si="3"/>
        <v>1</v>
      </c>
      <c r="AD26" s="30">
        <f t="shared" si="4"/>
        <v>0</v>
      </c>
      <c r="AE26" s="26">
        <f t="shared" si="2"/>
        <v>0</v>
      </c>
      <c r="AF26" s="86" t="s">
        <v>109</v>
      </c>
      <c r="AG26" s="87" t="s">
        <v>131</v>
      </c>
      <c r="AH26" s="77" t="s">
        <v>101</v>
      </c>
    </row>
    <row r="27" spans="1:34" s="27" customFormat="1" ht="25.15" customHeight="1" x14ac:dyDescent="0.25">
      <c r="A27" s="202"/>
      <c r="B27" s="97" t="s">
        <v>154</v>
      </c>
      <c r="C27" s="98"/>
      <c r="D27" s="9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 t="s">
        <v>20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8">
        <f t="shared" si="3"/>
        <v>1</v>
      </c>
      <c r="AD27" s="30">
        <f t="shared" si="4"/>
        <v>0</v>
      </c>
      <c r="AE27" s="26">
        <f t="shared" ref="AE27:AE47" si="17">+AD27/AC27</f>
        <v>0</v>
      </c>
      <c r="AF27" s="86" t="s">
        <v>109</v>
      </c>
      <c r="AG27" s="87" t="s">
        <v>131</v>
      </c>
      <c r="AH27" s="20" t="s">
        <v>101</v>
      </c>
    </row>
    <row r="28" spans="1:34" s="27" customFormat="1" ht="25.15" customHeight="1" x14ac:dyDescent="0.25">
      <c r="A28" s="202"/>
      <c r="B28" s="97" t="s">
        <v>155</v>
      </c>
      <c r="C28" s="98"/>
      <c r="D28" s="9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 t="s">
        <v>20</v>
      </c>
      <c r="V28" s="29"/>
      <c r="W28" s="29"/>
      <c r="X28" s="29"/>
      <c r="Y28" s="29"/>
      <c r="Z28" s="29"/>
      <c r="AA28" s="29"/>
      <c r="AB28" s="29"/>
      <c r="AC28" s="28">
        <f t="shared" si="3"/>
        <v>1</v>
      </c>
      <c r="AD28" s="30">
        <f t="shared" si="4"/>
        <v>0</v>
      </c>
      <c r="AE28" s="26">
        <f t="shared" si="17"/>
        <v>0</v>
      </c>
      <c r="AF28" s="86" t="s">
        <v>109</v>
      </c>
      <c r="AG28" s="87" t="s">
        <v>131</v>
      </c>
      <c r="AH28" s="20" t="s">
        <v>101</v>
      </c>
    </row>
    <row r="29" spans="1:34" s="27" customFormat="1" ht="25.15" customHeight="1" x14ac:dyDescent="0.25">
      <c r="A29" s="203"/>
      <c r="B29" s="97" t="s">
        <v>156</v>
      </c>
      <c r="C29" s="98"/>
      <c r="D29" s="9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 t="s">
        <v>20</v>
      </c>
      <c r="AB29" s="29"/>
      <c r="AC29" s="28">
        <f t="shared" ref="AC29:AC34" si="18">COUNTIF(E29:AB29,"P")</f>
        <v>1</v>
      </c>
      <c r="AD29" s="30">
        <f t="shared" ref="AD29:AD34" si="19">+COUNTIF(E29:AC29,"E")</f>
        <v>0</v>
      </c>
      <c r="AE29" s="26">
        <f t="shared" ref="AE29:AE34" si="20">+AD29/AC29</f>
        <v>0</v>
      </c>
      <c r="AF29" s="86" t="s">
        <v>109</v>
      </c>
      <c r="AG29" s="87" t="s">
        <v>131</v>
      </c>
      <c r="AH29" s="20" t="s">
        <v>101</v>
      </c>
    </row>
    <row r="30" spans="1:34" s="27" customFormat="1" ht="25.15" customHeight="1" x14ac:dyDescent="0.25">
      <c r="A30" s="82" t="s">
        <v>157</v>
      </c>
      <c r="B30" s="97" t="s">
        <v>158</v>
      </c>
      <c r="C30" s="98"/>
      <c r="D30" s="99"/>
      <c r="E30" s="29"/>
      <c r="F30" s="29"/>
      <c r="G30" s="29"/>
      <c r="H30" s="29"/>
      <c r="I30" s="29"/>
      <c r="J30" s="29"/>
      <c r="K30" s="29" t="s">
        <v>20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8">
        <f t="shared" si="18"/>
        <v>1</v>
      </c>
      <c r="AD30" s="30">
        <f t="shared" si="19"/>
        <v>0</v>
      </c>
      <c r="AE30" s="26">
        <f t="shared" si="20"/>
        <v>0</v>
      </c>
      <c r="AF30" s="87" t="s">
        <v>128</v>
      </c>
      <c r="AG30" s="87" t="s">
        <v>131</v>
      </c>
      <c r="AH30" s="88" t="s">
        <v>101</v>
      </c>
    </row>
    <row r="31" spans="1:34" s="27" customFormat="1" ht="25.15" customHeight="1" x14ac:dyDescent="0.25">
      <c r="A31" s="201" t="s">
        <v>278</v>
      </c>
      <c r="B31" s="97" t="s">
        <v>280</v>
      </c>
      <c r="C31" s="98"/>
      <c r="D31" s="99"/>
      <c r="E31" s="29"/>
      <c r="F31" s="29"/>
      <c r="G31" s="29" t="s">
        <v>20</v>
      </c>
      <c r="H31" s="29"/>
      <c r="I31" s="29"/>
      <c r="J31" s="29"/>
      <c r="K31" s="29" t="s">
        <v>20</v>
      </c>
      <c r="L31" s="29"/>
      <c r="M31" s="29"/>
      <c r="N31" s="29"/>
      <c r="O31" s="29" t="s">
        <v>20</v>
      </c>
      <c r="P31" s="29"/>
      <c r="Q31" s="29"/>
      <c r="R31" s="29"/>
      <c r="S31" s="29" t="s">
        <v>20</v>
      </c>
      <c r="T31" s="29"/>
      <c r="U31" s="29"/>
      <c r="V31" s="29"/>
      <c r="W31" s="29" t="s">
        <v>20</v>
      </c>
      <c r="X31" s="29"/>
      <c r="Y31" s="29"/>
      <c r="Z31" s="29"/>
      <c r="AA31" s="29" t="s">
        <v>20</v>
      </c>
      <c r="AB31" s="29"/>
      <c r="AC31" s="28">
        <f t="shared" si="18"/>
        <v>6</v>
      </c>
      <c r="AD31" s="30">
        <f t="shared" si="19"/>
        <v>0</v>
      </c>
      <c r="AE31" s="26">
        <f t="shared" si="20"/>
        <v>0</v>
      </c>
      <c r="AF31" s="87" t="s">
        <v>279</v>
      </c>
      <c r="AG31" s="87" t="s">
        <v>132</v>
      </c>
      <c r="AH31" s="88" t="s">
        <v>101</v>
      </c>
    </row>
    <row r="32" spans="1:34" s="27" customFormat="1" ht="25.15" customHeight="1" x14ac:dyDescent="0.25">
      <c r="A32" s="202"/>
      <c r="B32" s="97" t="s">
        <v>281</v>
      </c>
      <c r="C32" s="98"/>
      <c r="D32" s="99"/>
      <c r="E32" s="29" t="s">
        <v>20</v>
      </c>
      <c r="F32" s="29"/>
      <c r="G32" s="29"/>
      <c r="H32" s="29"/>
      <c r="I32" s="29" t="s">
        <v>20</v>
      </c>
      <c r="J32" s="29"/>
      <c r="K32" s="29"/>
      <c r="L32" s="29"/>
      <c r="M32" s="29" t="s">
        <v>20</v>
      </c>
      <c r="N32" s="29"/>
      <c r="O32" s="29"/>
      <c r="P32" s="29"/>
      <c r="Q32" s="29" t="s">
        <v>20</v>
      </c>
      <c r="R32" s="29"/>
      <c r="S32" s="29"/>
      <c r="T32" s="29"/>
      <c r="U32" s="29" t="s">
        <v>20</v>
      </c>
      <c r="V32" s="29"/>
      <c r="W32" s="29"/>
      <c r="X32" s="29"/>
      <c r="Y32" s="29" t="s">
        <v>20</v>
      </c>
      <c r="Z32" s="29"/>
      <c r="AA32" s="29"/>
      <c r="AB32" s="29"/>
      <c r="AC32" s="28">
        <f t="shared" si="18"/>
        <v>6</v>
      </c>
      <c r="AD32" s="30">
        <f t="shared" si="19"/>
        <v>0</v>
      </c>
      <c r="AE32" s="26">
        <f t="shared" si="20"/>
        <v>0</v>
      </c>
      <c r="AF32" s="87" t="s">
        <v>279</v>
      </c>
      <c r="AG32" s="87" t="s">
        <v>132</v>
      </c>
      <c r="AH32" s="88" t="s">
        <v>101</v>
      </c>
    </row>
    <row r="33" spans="1:34" s="27" customFormat="1" ht="25.15" customHeight="1" x14ac:dyDescent="0.25">
      <c r="A33" s="202"/>
      <c r="B33" s="97" t="s">
        <v>282</v>
      </c>
      <c r="C33" s="98"/>
      <c r="D33" s="99"/>
      <c r="E33" s="29" t="s">
        <v>20</v>
      </c>
      <c r="F33" s="29"/>
      <c r="G33" s="29" t="s">
        <v>20</v>
      </c>
      <c r="H33" s="29"/>
      <c r="I33" s="29" t="s">
        <v>20</v>
      </c>
      <c r="J33" s="29"/>
      <c r="K33" s="29" t="s">
        <v>20</v>
      </c>
      <c r="L33" s="29"/>
      <c r="M33" s="29" t="s">
        <v>20</v>
      </c>
      <c r="N33" s="29"/>
      <c r="O33" s="29" t="s">
        <v>20</v>
      </c>
      <c r="P33" s="29"/>
      <c r="Q33" s="29" t="s">
        <v>20</v>
      </c>
      <c r="R33" s="29"/>
      <c r="S33" s="29" t="s">
        <v>20</v>
      </c>
      <c r="T33" s="29"/>
      <c r="U33" s="29" t="s">
        <v>20</v>
      </c>
      <c r="V33" s="29"/>
      <c r="W33" s="29" t="s">
        <v>20</v>
      </c>
      <c r="X33" s="29"/>
      <c r="Y33" s="29" t="s">
        <v>20</v>
      </c>
      <c r="Z33" s="29"/>
      <c r="AA33" s="29" t="s">
        <v>20</v>
      </c>
      <c r="AB33" s="29"/>
      <c r="AC33" s="28">
        <f t="shared" si="18"/>
        <v>12</v>
      </c>
      <c r="AD33" s="30">
        <f t="shared" si="19"/>
        <v>0</v>
      </c>
      <c r="AE33" s="26">
        <f t="shared" si="20"/>
        <v>0</v>
      </c>
      <c r="AF33" s="87" t="s">
        <v>279</v>
      </c>
      <c r="AG33" s="87" t="s">
        <v>132</v>
      </c>
      <c r="AH33" s="88" t="s">
        <v>101</v>
      </c>
    </row>
    <row r="34" spans="1:34" s="27" customFormat="1" ht="25.15" customHeight="1" x14ac:dyDescent="0.25">
      <c r="A34" s="202"/>
      <c r="B34" s="97" t="s">
        <v>283</v>
      </c>
      <c r="C34" s="98"/>
      <c r="D34" s="99"/>
      <c r="E34" s="29" t="s">
        <v>20</v>
      </c>
      <c r="F34" s="29"/>
      <c r="G34" s="29" t="s">
        <v>20</v>
      </c>
      <c r="H34" s="29"/>
      <c r="I34" s="29" t="s">
        <v>20</v>
      </c>
      <c r="J34" s="29"/>
      <c r="K34" s="29" t="s">
        <v>20</v>
      </c>
      <c r="L34" s="29"/>
      <c r="M34" s="29" t="s">
        <v>20</v>
      </c>
      <c r="N34" s="29"/>
      <c r="O34" s="29" t="s">
        <v>20</v>
      </c>
      <c r="P34" s="29"/>
      <c r="Q34" s="29" t="s">
        <v>20</v>
      </c>
      <c r="R34" s="29"/>
      <c r="S34" s="29" t="s">
        <v>20</v>
      </c>
      <c r="T34" s="29"/>
      <c r="U34" s="29" t="s">
        <v>20</v>
      </c>
      <c r="V34" s="29"/>
      <c r="W34" s="29" t="s">
        <v>20</v>
      </c>
      <c r="X34" s="29"/>
      <c r="Y34" s="29" t="s">
        <v>20</v>
      </c>
      <c r="Z34" s="29"/>
      <c r="AA34" s="29" t="s">
        <v>20</v>
      </c>
      <c r="AB34" s="29"/>
      <c r="AC34" s="28">
        <f t="shared" si="18"/>
        <v>12</v>
      </c>
      <c r="AD34" s="30">
        <f t="shared" si="19"/>
        <v>0</v>
      </c>
      <c r="AE34" s="26">
        <f t="shared" si="20"/>
        <v>0</v>
      </c>
      <c r="AF34" s="87" t="s">
        <v>279</v>
      </c>
      <c r="AG34" s="87" t="s">
        <v>132</v>
      </c>
      <c r="AH34" s="88" t="s">
        <v>101</v>
      </c>
    </row>
    <row r="35" spans="1:34" s="27" customFormat="1" ht="25.15" customHeight="1" x14ac:dyDescent="0.25">
      <c r="A35" s="203"/>
      <c r="B35" s="97" t="s">
        <v>284</v>
      </c>
      <c r="C35" s="98"/>
      <c r="D35" s="99"/>
      <c r="E35" s="29" t="s">
        <v>20</v>
      </c>
      <c r="F35" s="29"/>
      <c r="G35" s="29" t="s">
        <v>20</v>
      </c>
      <c r="H35" s="29"/>
      <c r="I35" s="29" t="s">
        <v>20</v>
      </c>
      <c r="J35" s="29"/>
      <c r="K35" s="29" t="s">
        <v>20</v>
      </c>
      <c r="L35" s="29"/>
      <c r="M35" s="29" t="s">
        <v>20</v>
      </c>
      <c r="N35" s="29"/>
      <c r="O35" s="29" t="s">
        <v>20</v>
      </c>
      <c r="P35" s="29"/>
      <c r="Q35" s="29" t="s">
        <v>20</v>
      </c>
      <c r="R35" s="29"/>
      <c r="S35" s="29" t="s">
        <v>20</v>
      </c>
      <c r="T35" s="29"/>
      <c r="U35" s="29" t="s">
        <v>20</v>
      </c>
      <c r="V35" s="29"/>
      <c r="W35" s="29" t="s">
        <v>20</v>
      </c>
      <c r="X35" s="29"/>
      <c r="Y35" s="29" t="s">
        <v>20</v>
      </c>
      <c r="Z35" s="29"/>
      <c r="AA35" s="29" t="s">
        <v>20</v>
      </c>
      <c r="AB35" s="29"/>
      <c r="AC35" s="28">
        <f t="shared" ref="AC35:AC36" si="21">COUNTIF(E35:AB35,"P")</f>
        <v>12</v>
      </c>
      <c r="AD35" s="30">
        <f t="shared" ref="AD35:AD36" si="22">+COUNTIF(E35:AC35,"E")</f>
        <v>0</v>
      </c>
      <c r="AE35" s="26">
        <f t="shared" ref="AE35:AE36" si="23">+AD35/AC35</f>
        <v>0</v>
      </c>
      <c r="AF35" s="87" t="s">
        <v>279</v>
      </c>
      <c r="AG35" s="87" t="s">
        <v>132</v>
      </c>
      <c r="AH35" s="20" t="s">
        <v>101</v>
      </c>
    </row>
    <row r="36" spans="1:34" s="27" customFormat="1" ht="25.15" customHeight="1" x14ac:dyDescent="0.25">
      <c r="A36" s="201" t="s">
        <v>112</v>
      </c>
      <c r="B36" s="97" t="s">
        <v>164</v>
      </c>
      <c r="C36" s="98"/>
      <c r="D36" s="99"/>
      <c r="E36" s="29"/>
      <c r="F36" s="29"/>
      <c r="G36" s="29" t="s">
        <v>20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8">
        <f t="shared" si="21"/>
        <v>1</v>
      </c>
      <c r="AD36" s="30">
        <f t="shared" si="22"/>
        <v>0</v>
      </c>
      <c r="AE36" s="26">
        <f t="shared" si="23"/>
        <v>0</v>
      </c>
      <c r="AF36" s="86" t="s">
        <v>113</v>
      </c>
      <c r="AG36" s="87" t="s">
        <v>132</v>
      </c>
      <c r="AH36" s="20" t="s">
        <v>101</v>
      </c>
    </row>
    <row r="37" spans="1:34" s="27" customFormat="1" ht="25.15" customHeight="1" x14ac:dyDescent="0.25">
      <c r="A37" s="202"/>
      <c r="B37" s="97" t="s">
        <v>159</v>
      </c>
      <c r="C37" s="98"/>
      <c r="D37" s="99"/>
      <c r="E37" s="29"/>
      <c r="F37" s="29"/>
      <c r="G37" s="29"/>
      <c r="H37" s="29"/>
      <c r="I37" s="29" t="s">
        <v>20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8">
        <f t="shared" si="3"/>
        <v>1</v>
      </c>
      <c r="AD37" s="30">
        <f t="shared" si="4"/>
        <v>0</v>
      </c>
      <c r="AE37" s="26">
        <f t="shared" si="17"/>
        <v>0</v>
      </c>
      <c r="AF37" s="86" t="s">
        <v>113</v>
      </c>
      <c r="AG37" s="87" t="s">
        <v>132</v>
      </c>
      <c r="AH37" s="20" t="s">
        <v>101</v>
      </c>
    </row>
    <row r="38" spans="1:34" s="27" customFormat="1" ht="25.15" customHeight="1" x14ac:dyDescent="0.25">
      <c r="A38" s="202"/>
      <c r="B38" s="97" t="s">
        <v>160</v>
      </c>
      <c r="C38" s="98"/>
      <c r="D38" s="99"/>
      <c r="E38" s="29"/>
      <c r="F38" s="29"/>
      <c r="G38" s="29"/>
      <c r="H38" s="29"/>
      <c r="I38" s="29"/>
      <c r="J38" s="29"/>
      <c r="K38" s="29"/>
      <c r="L38" s="29"/>
      <c r="M38" s="29" t="s">
        <v>20</v>
      </c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8">
        <f t="shared" ref="AC38:AC41" si="24">COUNTIF(E38:AB38,"P")</f>
        <v>1</v>
      </c>
      <c r="AD38" s="30">
        <f t="shared" ref="AD38:AD41" si="25">+COUNTIF(E38:AC38,"E")</f>
        <v>0</v>
      </c>
      <c r="AE38" s="26">
        <f t="shared" ref="AE38:AE41" si="26">+AD38/AC38</f>
        <v>0</v>
      </c>
      <c r="AF38" s="86" t="s">
        <v>113</v>
      </c>
      <c r="AG38" s="87" t="s">
        <v>132</v>
      </c>
      <c r="AH38" s="20" t="s">
        <v>101</v>
      </c>
    </row>
    <row r="39" spans="1:34" s="27" customFormat="1" ht="25.15" customHeight="1" x14ac:dyDescent="0.25">
      <c r="A39" s="202"/>
      <c r="B39" s="97" t="s">
        <v>161</v>
      </c>
      <c r="C39" s="98"/>
      <c r="D39" s="9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 t="s">
        <v>20</v>
      </c>
      <c r="T39" s="29"/>
      <c r="U39" s="29"/>
      <c r="V39" s="29"/>
      <c r="W39" s="29"/>
      <c r="X39" s="29"/>
      <c r="Y39" s="29"/>
      <c r="Z39" s="29"/>
      <c r="AA39" s="29"/>
      <c r="AB39" s="29"/>
      <c r="AC39" s="28">
        <f t="shared" si="24"/>
        <v>1</v>
      </c>
      <c r="AD39" s="30">
        <f t="shared" si="25"/>
        <v>0</v>
      </c>
      <c r="AE39" s="26">
        <f t="shared" si="26"/>
        <v>0</v>
      </c>
      <c r="AF39" s="86" t="s">
        <v>113</v>
      </c>
      <c r="AG39" s="87" t="s">
        <v>132</v>
      </c>
      <c r="AH39" s="20" t="s">
        <v>101</v>
      </c>
    </row>
    <row r="40" spans="1:34" s="27" customFormat="1" ht="25.15" customHeight="1" x14ac:dyDescent="0.25">
      <c r="A40" s="202"/>
      <c r="B40" s="97" t="s">
        <v>162</v>
      </c>
      <c r="C40" s="98"/>
      <c r="D40" s="9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 t="s">
        <v>20</v>
      </c>
      <c r="X40" s="29"/>
      <c r="Y40" s="29"/>
      <c r="Z40" s="29"/>
      <c r="AA40" s="29"/>
      <c r="AB40" s="29"/>
      <c r="AC40" s="28">
        <f t="shared" si="24"/>
        <v>1</v>
      </c>
      <c r="AD40" s="30">
        <f t="shared" si="25"/>
        <v>0</v>
      </c>
      <c r="AE40" s="26">
        <f t="shared" si="26"/>
        <v>0</v>
      </c>
      <c r="AF40" s="86" t="s">
        <v>113</v>
      </c>
      <c r="AG40" s="87" t="s">
        <v>132</v>
      </c>
      <c r="AH40" s="20" t="s">
        <v>101</v>
      </c>
    </row>
    <row r="41" spans="1:34" s="27" customFormat="1" ht="25.15" customHeight="1" x14ac:dyDescent="0.25">
      <c r="A41" s="203"/>
      <c r="B41" s="97" t="s">
        <v>163</v>
      </c>
      <c r="C41" s="98"/>
      <c r="D41" s="9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 t="s">
        <v>20</v>
      </c>
      <c r="AB41" s="29"/>
      <c r="AC41" s="28">
        <f t="shared" si="24"/>
        <v>1</v>
      </c>
      <c r="AD41" s="30">
        <f t="shared" si="25"/>
        <v>0</v>
      </c>
      <c r="AE41" s="26">
        <f t="shared" si="26"/>
        <v>0</v>
      </c>
      <c r="AF41" s="86" t="s">
        <v>113</v>
      </c>
      <c r="AG41" s="87" t="s">
        <v>132</v>
      </c>
      <c r="AH41" s="20" t="s">
        <v>101</v>
      </c>
    </row>
    <row r="42" spans="1:34" s="27" customFormat="1" ht="25.15" customHeight="1" x14ac:dyDescent="0.25">
      <c r="A42" s="201" t="s">
        <v>122</v>
      </c>
      <c r="B42" s="97" t="s">
        <v>165</v>
      </c>
      <c r="C42" s="98"/>
      <c r="D42" s="99"/>
      <c r="E42" s="29" t="s">
        <v>20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8">
        <f t="shared" ref="AC42:AC45" si="27">COUNTIF(E42:AB42,"P")</f>
        <v>1</v>
      </c>
      <c r="AD42" s="30">
        <f t="shared" ref="AD42:AD45" si="28">+COUNTIF(E42:AC42,"E")</f>
        <v>0</v>
      </c>
      <c r="AE42" s="26">
        <f t="shared" ref="AE42:AE45" si="29">+AD42/AC42</f>
        <v>0</v>
      </c>
      <c r="AF42" s="86" t="s">
        <v>119</v>
      </c>
      <c r="AG42" s="87" t="s">
        <v>131</v>
      </c>
      <c r="AH42" s="74" t="s">
        <v>101</v>
      </c>
    </row>
    <row r="43" spans="1:34" s="27" customFormat="1" ht="25.15" customHeight="1" x14ac:dyDescent="0.25">
      <c r="A43" s="202"/>
      <c r="B43" s="97" t="s">
        <v>120</v>
      </c>
      <c r="C43" s="98"/>
      <c r="D43" s="9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 t="s">
        <v>20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8">
        <f t="shared" ref="AC43:AC44" si="30">COUNTIF(E43:AB43,"P")</f>
        <v>1</v>
      </c>
      <c r="AD43" s="30">
        <f t="shared" ref="AD43:AD44" si="31">+COUNTIF(E43:AC43,"E")</f>
        <v>0</v>
      </c>
      <c r="AE43" s="26">
        <f t="shared" ref="AE43:AE44" si="32">+AD43/AC43</f>
        <v>0</v>
      </c>
      <c r="AF43" s="86" t="s">
        <v>119</v>
      </c>
      <c r="AG43" s="87" t="s">
        <v>131</v>
      </c>
      <c r="AH43" s="74" t="s">
        <v>101</v>
      </c>
    </row>
    <row r="44" spans="1:34" s="27" customFormat="1" ht="25.15" customHeight="1" x14ac:dyDescent="0.25">
      <c r="A44" s="202"/>
      <c r="B44" s="97" t="s">
        <v>125</v>
      </c>
      <c r="C44" s="98"/>
      <c r="D44" s="99"/>
      <c r="E44" s="29"/>
      <c r="F44" s="29"/>
      <c r="G44" s="29"/>
      <c r="H44" s="29"/>
      <c r="I44" s="29"/>
      <c r="J44" s="29"/>
      <c r="K44" s="29"/>
      <c r="L44" s="29"/>
      <c r="M44" s="29" t="s">
        <v>20</v>
      </c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8">
        <f t="shared" si="30"/>
        <v>1</v>
      </c>
      <c r="AD44" s="30">
        <f t="shared" si="31"/>
        <v>0</v>
      </c>
      <c r="AE44" s="26">
        <f t="shared" si="32"/>
        <v>0</v>
      </c>
      <c r="AF44" s="86" t="s">
        <v>119</v>
      </c>
      <c r="AG44" s="87" t="s">
        <v>131</v>
      </c>
      <c r="AH44" s="74" t="s">
        <v>101</v>
      </c>
    </row>
    <row r="45" spans="1:34" s="27" customFormat="1" ht="25.15" customHeight="1" x14ac:dyDescent="0.25">
      <c r="A45" s="203"/>
      <c r="B45" s="97" t="s">
        <v>121</v>
      </c>
      <c r="C45" s="98"/>
      <c r="D45" s="99"/>
      <c r="E45" s="29"/>
      <c r="F45" s="29"/>
      <c r="G45" s="29" t="s">
        <v>20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 t="s">
        <v>20</v>
      </c>
      <c r="T45" s="29"/>
      <c r="U45" s="29"/>
      <c r="V45" s="29"/>
      <c r="W45" s="29"/>
      <c r="X45" s="29"/>
      <c r="Y45" s="29"/>
      <c r="Z45" s="29"/>
      <c r="AA45" s="29"/>
      <c r="AB45" s="29"/>
      <c r="AC45" s="28">
        <f t="shared" si="27"/>
        <v>2</v>
      </c>
      <c r="AD45" s="30">
        <f t="shared" si="28"/>
        <v>0</v>
      </c>
      <c r="AE45" s="26">
        <f t="shared" si="29"/>
        <v>0</v>
      </c>
      <c r="AF45" s="86" t="s">
        <v>119</v>
      </c>
      <c r="AG45" s="87" t="s">
        <v>131</v>
      </c>
      <c r="AH45" s="74" t="s">
        <v>101</v>
      </c>
    </row>
    <row r="46" spans="1:34" ht="25.15" customHeight="1" x14ac:dyDescent="0.25">
      <c r="A46" s="201" t="s">
        <v>242</v>
      </c>
      <c r="B46" s="97" t="s">
        <v>167</v>
      </c>
      <c r="C46" s="98"/>
      <c r="D46" s="99"/>
      <c r="E46" s="29"/>
      <c r="F46" s="29"/>
      <c r="G46" s="29"/>
      <c r="H46" s="29"/>
      <c r="I46" s="29"/>
      <c r="J46" s="29"/>
      <c r="K46" s="29" t="s">
        <v>20</v>
      </c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8">
        <f t="shared" ref="AC46" si="33">COUNTIF(E46:AB46,"P")</f>
        <v>1</v>
      </c>
      <c r="AD46" s="30">
        <f t="shared" ref="AD46" si="34">+COUNTIF(E46:AC46,"E")</f>
        <v>0</v>
      </c>
      <c r="AE46" s="26">
        <f t="shared" ref="AE46" si="35">+AD46/AC46</f>
        <v>0</v>
      </c>
      <c r="AF46" s="63" t="s">
        <v>171</v>
      </c>
      <c r="AG46" s="77" t="s">
        <v>131</v>
      </c>
      <c r="AH46" s="20" t="s">
        <v>101</v>
      </c>
    </row>
    <row r="47" spans="1:34" s="37" customFormat="1" ht="28.9" customHeight="1" x14ac:dyDescent="0.25">
      <c r="A47" s="202"/>
      <c r="B47" s="97" t="s">
        <v>166</v>
      </c>
      <c r="C47" s="98"/>
      <c r="D47" s="99"/>
      <c r="E47" s="29"/>
      <c r="F47" s="29"/>
      <c r="G47" s="29"/>
      <c r="H47" s="29"/>
      <c r="I47" s="29"/>
      <c r="J47" s="29"/>
      <c r="K47" s="29"/>
      <c r="L47" s="29"/>
      <c r="M47" s="29" t="s">
        <v>20</v>
      </c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8">
        <f t="shared" si="3"/>
        <v>1</v>
      </c>
      <c r="AD47" s="30">
        <f t="shared" si="4"/>
        <v>0</v>
      </c>
      <c r="AE47" s="26">
        <f t="shared" si="17"/>
        <v>0</v>
      </c>
      <c r="AF47" s="63" t="s">
        <v>171</v>
      </c>
      <c r="AG47" s="80" t="s">
        <v>131</v>
      </c>
      <c r="AH47" s="20" t="s">
        <v>101</v>
      </c>
    </row>
    <row r="48" spans="1:34" s="37" customFormat="1" ht="23.45" customHeight="1" x14ac:dyDescent="0.25">
      <c r="A48" s="203"/>
      <c r="B48" s="97" t="s">
        <v>168</v>
      </c>
      <c r="C48" s="98"/>
      <c r="D48" s="9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 t="s">
        <v>20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8">
        <f t="shared" ref="AC48:AC49" si="36">COUNTIF(E48:AB48,"P")</f>
        <v>1</v>
      </c>
      <c r="AD48" s="30">
        <f t="shared" ref="AD48:AD49" si="37">+COUNTIF(E48:AC48,"E")</f>
        <v>0</v>
      </c>
      <c r="AE48" s="26">
        <f t="shared" ref="AE48:AE49" si="38">+AD48/AC48</f>
        <v>0</v>
      </c>
      <c r="AF48" s="63" t="s">
        <v>171</v>
      </c>
      <c r="AG48" s="80" t="s">
        <v>131</v>
      </c>
      <c r="AH48" s="77" t="s">
        <v>101</v>
      </c>
    </row>
    <row r="49" spans="1:34" s="37" customFormat="1" ht="34.15" customHeight="1" x14ac:dyDescent="0.25">
      <c r="A49" s="82" t="s">
        <v>170</v>
      </c>
      <c r="B49" s="97" t="s">
        <v>169</v>
      </c>
      <c r="C49" s="98"/>
      <c r="D49" s="99"/>
      <c r="E49" s="29"/>
      <c r="F49" s="29"/>
      <c r="G49" s="29"/>
      <c r="H49" s="29"/>
      <c r="I49" s="29" t="s">
        <v>20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 t="s">
        <v>20</v>
      </c>
      <c r="V49" s="29"/>
      <c r="W49" s="29"/>
      <c r="X49" s="29"/>
      <c r="Y49" s="29"/>
      <c r="Z49" s="29"/>
      <c r="AA49" s="29"/>
      <c r="AB49" s="29"/>
      <c r="AC49" s="28">
        <f t="shared" si="36"/>
        <v>2</v>
      </c>
      <c r="AD49" s="30">
        <f t="shared" si="37"/>
        <v>0</v>
      </c>
      <c r="AE49" s="26">
        <f t="shared" si="38"/>
        <v>0</v>
      </c>
      <c r="AF49" s="86" t="s">
        <v>124</v>
      </c>
      <c r="AG49" s="87" t="s">
        <v>132</v>
      </c>
      <c r="AH49" s="84" t="s">
        <v>101</v>
      </c>
    </row>
    <row r="50" spans="1:34" s="27" customFormat="1" ht="25.15" customHeight="1" x14ac:dyDescent="0.25">
      <c r="A50" s="201" t="s">
        <v>126</v>
      </c>
      <c r="B50" s="97" t="s">
        <v>172</v>
      </c>
      <c r="C50" s="98"/>
      <c r="D50" s="99"/>
      <c r="E50" s="29"/>
      <c r="F50" s="29"/>
      <c r="G50" s="29" t="s">
        <v>20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8">
        <f t="shared" ref="AC50:AC75" si="39">COUNTIF(E50:AB50,"P")</f>
        <v>1</v>
      </c>
      <c r="AD50" s="35">
        <f t="shared" ref="AD50:AD52" si="40">+COUNTIF(E50:AC50,"E")</f>
        <v>0</v>
      </c>
      <c r="AE50" s="36">
        <f t="shared" ref="AE50:AE52" si="41">+AD50/AC50</f>
        <v>0</v>
      </c>
      <c r="AF50" s="86" t="s">
        <v>127</v>
      </c>
      <c r="AG50" s="87" t="s">
        <v>132</v>
      </c>
      <c r="AH50" s="20" t="s">
        <v>101</v>
      </c>
    </row>
    <row r="51" spans="1:34" s="27" customFormat="1" ht="25.15" customHeight="1" x14ac:dyDescent="0.25">
      <c r="A51" s="203"/>
      <c r="B51" s="97" t="s">
        <v>173</v>
      </c>
      <c r="C51" s="98"/>
      <c r="D51" s="9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 t="s">
        <v>20</v>
      </c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8">
        <f t="shared" ref="AC51" si="42">COUNTIF(E51:AB51,"P")</f>
        <v>1</v>
      </c>
      <c r="AD51" s="35">
        <f t="shared" ref="AD51" si="43">+COUNTIF(E51:AC51,"E")</f>
        <v>0</v>
      </c>
      <c r="AE51" s="36">
        <f t="shared" ref="AE51" si="44">+AD51/AC51</f>
        <v>0</v>
      </c>
      <c r="AF51" s="86" t="s">
        <v>127</v>
      </c>
      <c r="AG51" s="87" t="s">
        <v>132</v>
      </c>
      <c r="AH51" s="80" t="s">
        <v>101</v>
      </c>
    </row>
    <row r="52" spans="1:34" s="27" customFormat="1" ht="31.9" customHeight="1" x14ac:dyDescent="0.25">
      <c r="A52" s="82" t="s">
        <v>175</v>
      </c>
      <c r="B52" s="97" t="s">
        <v>174</v>
      </c>
      <c r="C52" s="98"/>
      <c r="D52" s="99"/>
      <c r="E52" s="29"/>
      <c r="F52" s="29"/>
      <c r="G52" s="29"/>
      <c r="H52" s="29"/>
      <c r="I52" s="29" t="s">
        <v>20</v>
      </c>
      <c r="J52" s="29"/>
      <c r="K52" s="29"/>
      <c r="L52" s="29"/>
      <c r="M52" s="29"/>
      <c r="N52" s="29"/>
      <c r="O52" s="29" t="s">
        <v>20</v>
      </c>
      <c r="P52" s="29"/>
      <c r="Q52" s="29"/>
      <c r="R52" s="29"/>
      <c r="S52" s="29"/>
      <c r="T52" s="29"/>
      <c r="U52" s="29" t="s">
        <v>20</v>
      </c>
      <c r="V52" s="29"/>
      <c r="W52" s="29"/>
      <c r="X52" s="29"/>
      <c r="Y52" s="29"/>
      <c r="Z52" s="29"/>
      <c r="AA52" s="29" t="s">
        <v>20</v>
      </c>
      <c r="AB52" s="29"/>
      <c r="AC52" s="28">
        <f t="shared" si="39"/>
        <v>4</v>
      </c>
      <c r="AD52" s="35">
        <f t="shared" si="40"/>
        <v>0</v>
      </c>
      <c r="AE52" s="36">
        <f t="shared" si="41"/>
        <v>0</v>
      </c>
      <c r="AF52" s="59" t="s">
        <v>237</v>
      </c>
      <c r="AG52" s="87" t="s">
        <v>132</v>
      </c>
      <c r="AH52" s="80" t="s">
        <v>101</v>
      </c>
    </row>
    <row r="53" spans="1:34" s="27" customFormat="1" ht="25.15" customHeight="1" x14ac:dyDescent="0.25">
      <c r="A53" s="201" t="s">
        <v>85</v>
      </c>
      <c r="B53" s="97" t="s">
        <v>176</v>
      </c>
      <c r="C53" s="98"/>
      <c r="D53" s="99"/>
      <c r="E53" s="29" t="s">
        <v>20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8">
        <f t="shared" si="39"/>
        <v>1</v>
      </c>
      <c r="AD53" s="30">
        <f t="shared" ref="AD53:AD75" si="45">+COUNTIF(E53:AC53,"E")</f>
        <v>0</v>
      </c>
      <c r="AE53" s="26">
        <f t="shared" ref="AE53:AE75" si="46">+AD53/AC53</f>
        <v>0</v>
      </c>
      <c r="AF53" s="86" t="s">
        <v>105</v>
      </c>
      <c r="AG53" s="87" t="s">
        <v>132</v>
      </c>
      <c r="AH53" s="20" t="s">
        <v>101</v>
      </c>
    </row>
    <row r="54" spans="1:34" s="27" customFormat="1" ht="28.15" customHeight="1" x14ac:dyDescent="0.25">
      <c r="A54" s="202"/>
      <c r="B54" s="97" t="s">
        <v>177</v>
      </c>
      <c r="C54" s="98"/>
      <c r="D54" s="99"/>
      <c r="E54" s="29"/>
      <c r="F54" s="29"/>
      <c r="G54" s="29" t="s">
        <v>20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8">
        <f t="shared" ref="AC54:AC62" si="47">COUNTIF(E54:AB54,"P")</f>
        <v>1</v>
      </c>
      <c r="AD54" s="30">
        <f t="shared" ref="AD54:AD62" si="48">+COUNTIF(E54:AC54,"E")</f>
        <v>0</v>
      </c>
      <c r="AE54" s="26">
        <f t="shared" ref="AE54:AE62" si="49">+AD54/AC54</f>
        <v>0</v>
      </c>
      <c r="AF54" s="86" t="s">
        <v>105</v>
      </c>
      <c r="AG54" s="87" t="s">
        <v>132</v>
      </c>
      <c r="AH54" s="77" t="s">
        <v>101</v>
      </c>
    </row>
    <row r="55" spans="1:34" s="27" customFormat="1" ht="25.15" customHeight="1" x14ac:dyDescent="0.25">
      <c r="A55" s="202"/>
      <c r="B55" s="97" t="s">
        <v>178</v>
      </c>
      <c r="C55" s="98"/>
      <c r="D55" s="99"/>
      <c r="E55" s="29"/>
      <c r="F55" s="29"/>
      <c r="G55" s="29"/>
      <c r="H55" s="29"/>
      <c r="I55" s="29" t="s">
        <v>20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8">
        <f t="shared" si="47"/>
        <v>1</v>
      </c>
      <c r="AD55" s="30">
        <f t="shared" si="48"/>
        <v>0</v>
      </c>
      <c r="AE55" s="26">
        <f t="shared" si="49"/>
        <v>0</v>
      </c>
      <c r="AF55" s="86" t="s">
        <v>105</v>
      </c>
      <c r="AG55" s="87" t="s">
        <v>132</v>
      </c>
      <c r="AH55" s="77" t="s">
        <v>101</v>
      </c>
    </row>
    <row r="56" spans="1:34" s="27" customFormat="1" ht="30" customHeight="1" x14ac:dyDescent="0.25">
      <c r="A56" s="202"/>
      <c r="B56" s="97" t="s">
        <v>179</v>
      </c>
      <c r="C56" s="98"/>
      <c r="D56" s="99"/>
      <c r="E56" s="29"/>
      <c r="F56" s="29"/>
      <c r="G56" s="29"/>
      <c r="H56" s="29"/>
      <c r="I56" s="29"/>
      <c r="J56" s="29"/>
      <c r="K56" s="29" t="s">
        <v>20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8">
        <f t="shared" si="47"/>
        <v>1</v>
      </c>
      <c r="AD56" s="30">
        <f t="shared" si="48"/>
        <v>0</v>
      </c>
      <c r="AE56" s="26">
        <f t="shared" si="49"/>
        <v>0</v>
      </c>
      <c r="AF56" s="86" t="s">
        <v>105</v>
      </c>
      <c r="AG56" s="87" t="s">
        <v>132</v>
      </c>
      <c r="AH56" s="77" t="s">
        <v>101</v>
      </c>
    </row>
    <row r="57" spans="1:34" s="27" customFormat="1" ht="25.15" customHeight="1" x14ac:dyDescent="0.25">
      <c r="A57" s="202"/>
      <c r="B57" s="97" t="s">
        <v>180</v>
      </c>
      <c r="C57" s="98"/>
      <c r="D57" s="99"/>
      <c r="E57" s="29"/>
      <c r="F57" s="29"/>
      <c r="G57" s="29"/>
      <c r="H57" s="29"/>
      <c r="I57" s="29"/>
      <c r="J57" s="29"/>
      <c r="K57" s="29"/>
      <c r="L57" s="29"/>
      <c r="M57" s="29" t="s">
        <v>20</v>
      </c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8">
        <f t="shared" si="47"/>
        <v>1</v>
      </c>
      <c r="AD57" s="30">
        <f t="shared" si="48"/>
        <v>0</v>
      </c>
      <c r="AE57" s="26">
        <f t="shared" si="49"/>
        <v>0</v>
      </c>
      <c r="AF57" s="86" t="s">
        <v>105</v>
      </c>
      <c r="AG57" s="87" t="s">
        <v>132</v>
      </c>
      <c r="AH57" s="77" t="s">
        <v>101</v>
      </c>
    </row>
    <row r="58" spans="1:34" s="27" customFormat="1" ht="25.15" customHeight="1" x14ac:dyDescent="0.25">
      <c r="A58" s="203"/>
      <c r="B58" s="97" t="s">
        <v>181</v>
      </c>
      <c r="C58" s="98"/>
      <c r="D58" s="9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 t="s">
        <v>20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8">
        <f t="shared" si="47"/>
        <v>1</v>
      </c>
      <c r="AD58" s="30">
        <f t="shared" si="48"/>
        <v>0</v>
      </c>
      <c r="AE58" s="26">
        <f t="shared" si="49"/>
        <v>0</v>
      </c>
      <c r="AF58" s="86" t="s">
        <v>105</v>
      </c>
      <c r="AG58" s="87" t="s">
        <v>132</v>
      </c>
      <c r="AH58" s="77" t="s">
        <v>101</v>
      </c>
    </row>
    <row r="59" spans="1:34" s="27" customFormat="1" ht="25.15" customHeight="1" x14ac:dyDescent="0.25">
      <c r="A59" s="82" t="s">
        <v>123</v>
      </c>
      <c r="B59" s="97" t="s">
        <v>182</v>
      </c>
      <c r="C59" s="98"/>
      <c r="D59" s="99"/>
      <c r="E59" s="29"/>
      <c r="F59" s="29"/>
      <c r="G59" s="29"/>
      <c r="H59" s="29"/>
      <c r="I59" s="29" t="s">
        <v>20</v>
      </c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8">
        <f t="shared" si="47"/>
        <v>1</v>
      </c>
      <c r="AD59" s="30">
        <f t="shared" si="48"/>
        <v>0</v>
      </c>
      <c r="AE59" s="26">
        <f t="shared" si="49"/>
        <v>0</v>
      </c>
      <c r="AF59" s="86" t="s">
        <v>118</v>
      </c>
      <c r="AG59" s="87" t="s">
        <v>132</v>
      </c>
      <c r="AH59" s="77" t="s">
        <v>101</v>
      </c>
    </row>
    <row r="60" spans="1:34" s="27" customFormat="1" ht="25.15" customHeight="1" x14ac:dyDescent="0.25">
      <c r="A60" s="82" t="s">
        <v>184</v>
      </c>
      <c r="B60" s="97" t="s">
        <v>183</v>
      </c>
      <c r="C60" s="98"/>
      <c r="D60" s="99"/>
      <c r="E60" s="29"/>
      <c r="F60" s="29"/>
      <c r="G60" s="29"/>
      <c r="H60" s="29"/>
      <c r="I60" s="29"/>
      <c r="J60" s="29"/>
      <c r="K60" s="29" t="s">
        <v>20</v>
      </c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 t="s">
        <v>20</v>
      </c>
      <c r="X60" s="29"/>
      <c r="Y60" s="29"/>
      <c r="Z60" s="29"/>
      <c r="AA60" s="29"/>
      <c r="AB60" s="29"/>
      <c r="AC60" s="28">
        <f t="shared" si="47"/>
        <v>2</v>
      </c>
      <c r="AD60" s="30">
        <f t="shared" si="48"/>
        <v>0</v>
      </c>
      <c r="AE60" s="26">
        <f t="shared" si="49"/>
        <v>0</v>
      </c>
      <c r="AF60" s="86" t="s">
        <v>111</v>
      </c>
      <c r="AG60" s="87" t="s">
        <v>132</v>
      </c>
      <c r="AH60" s="77" t="s">
        <v>101</v>
      </c>
    </row>
    <row r="61" spans="1:34" s="27" customFormat="1" ht="25.15" customHeight="1" x14ac:dyDescent="0.25">
      <c r="A61" s="201" t="s">
        <v>110</v>
      </c>
      <c r="B61" s="97" t="s">
        <v>185</v>
      </c>
      <c r="C61" s="98"/>
      <c r="D61" s="99"/>
      <c r="E61" s="29" t="s">
        <v>20</v>
      </c>
      <c r="F61" s="29"/>
      <c r="G61" s="29"/>
      <c r="H61" s="29"/>
      <c r="I61" s="29"/>
      <c r="J61" s="29"/>
      <c r="K61" s="29" t="s">
        <v>20</v>
      </c>
      <c r="L61" s="29"/>
      <c r="M61" s="29"/>
      <c r="N61" s="29"/>
      <c r="O61" s="29"/>
      <c r="P61" s="29"/>
      <c r="Q61" s="29" t="s">
        <v>20</v>
      </c>
      <c r="R61" s="29"/>
      <c r="S61" s="29"/>
      <c r="T61" s="29"/>
      <c r="U61" s="29"/>
      <c r="V61" s="29"/>
      <c r="W61" s="29" t="s">
        <v>20</v>
      </c>
      <c r="X61" s="29"/>
      <c r="Y61" s="29"/>
      <c r="Z61" s="29"/>
      <c r="AA61" s="29"/>
      <c r="AB61" s="29"/>
      <c r="AC61" s="28">
        <f t="shared" si="47"/>
        <v>4</v>
      </c>
      <c r="AD61" s="30">
        <f t="shared" si="48"/>
        <v>0</v>
      </c>
      <c r="AE61" s="26">
        <f t="shared" si="49"/>
        <v>0</v>
      </c>
      <c r="AF61" s="63" t="s">
        <v>190</v>
      </c>
      <c r="AG61" s="80" t="s">
        <v>131</v>
      </c>
      <c r="AH61" s="77" t="s">
        <v>101</v>
      </c>
    </row>
    <row r="62" spans="1:34" s="27" customFormat="1" ht="25.15" customHeight="1" x14ac:dyDescent="0.25">
      <c r="A62" s="202"/>
      <c r="B62" s="97" t="s">
        <v>186</v>
      </c>
      <c r="C62" s="98"/>
      <c r="D62" s="99"/>
      <c r="E62" s="29"/>
      <c r="F62" s="29"/>
      <c r="G62" s="29" t="s">
        <v>20</v>
      </c>
      <c r="H62" s="29"/>
      <c r="I62" s="29"/>
      <c r="J62" s="29"/>
      <c r="K62" s="29"/>
      <c r="L62" s="29"/>
      <c r="M62" s="29" t="s">
        <v>20</v>
      </c>
      <c r="N62" s="29"/>
      <c r="O62" s="29"/>
      <c r="P62" s="29"/>
      <c r="Q62" s="29"/>
      <c r="R62" s="29"/>
      <c r="S62" s="29" t="s">
        <v>20</v>
      </c>
      <c r="T62" s="29"/>
      <c r="U62" s="29"/>
      <c r="V62" s="29"/>
      <c r="W62" s="29"/>
      <c r="X62" s="29"/>
      <c r="Y62" s="29" t="s">
        <v>20</v>
      </c>
      <c r="Z62" s="29"/>
      <c r="AA62" s="29"/>
      <c r="AB62" s="29"/>
      <c r="AC62" s="28">
        <f t="shared" si="47"/>
        <v>4</v>
      </c>
      <c r="AD62" s="30">
        <f t="shared" si="48"/>
        <v>0</v>
      </c>
      <c r="AE62" s="26">
        <f t="shared" si="49"/>
        <v>0</v>
      </c>
      <c r="AF62" s="63" t="s">
        <v>190</v>
      </c>
      <c r="AG62" s="80" t="s">
        <v>131</v>
      </c>
      <c r="AH62" s="20" t="s">
        <v>101</v>
      </c>
    </row>
    <row r="63" spans="1:34" s="27" customFormat="1" ht="25.15" customHeight="1" x14ac:dyDescent="0.25">
      <c r="A63" s="203"/>
      <c r="B63" s="97" t="s">
        <v>187</v>
      </c>
      <c r="C63" s="98"/>
      <c r="D63" s="99"/>
      <c r="E63" s="29"/>
      <c r="F63" s="29"/>
      <c r="G63" s="29"/>
      <c r="H63" s="29"/>
      <c r="I63" s="29" t="s">
        <v>20</v>
      </c>
      <c r="J63" s="29"/>
      <c r="K63" s="29"/>
      <c r="L63" s="29"/>
      <c r="M63" s="29"/>
      <c r="N63" s="29"/>
      <c r="O63" s="29" t="s">
        <v>20</v>
      </c>
      <c r="P63" s="29"/>
      <c r="Q63" s="29"/>
      <c r="R63" s="29"/>
      <c r="S63" s="29"/>
      <c r="T63" s="29"/>
      <c r="U63" s="29" t="s">
        <v>20</v>
      </c>
      <c r="V63" s="29"/>
      <c r="W63" s="29"/>
      <c r="X63" s="29"/>
      <c r="Y63" s="29"/>
      <c r="Z63" s="29"/>
      <c r="AA63" s="29" t="s">
        <v>20</v>
      </c>
      <c r="AB63" s="29"/>
      <c r="AC63" s="28">
        <f t="shared" ref="AC63" si="50">COUNTIF(E63:AB63,"P")</f>
        <v>4</v>
      </c>
      <c r="AD63" s="30">
        <f t="shared" ref="AD63" si="51">+COUNTIF(E63:AC63,"E")</f>
        <v>0</v>
      </c>
      <c r="AE63" s="26">
        <f t="shared" ref="AE63" si="52">+AD63/AC63</f>
        <v>0</v>
      </c>
      <c r="AF63" s="63" t="s">
        <v>190</v>
      </c>
      <c r="AG63" s="80" t="s">
        <v>131</v>
      </c>
      <c r="AH63" s="77" t="s">
        <v>101</v>
      </c>
    </row>
    <row r="64" spans="1:34" s="27" customFormat="1" ht="28.15" customHeight="1" x14ac:dyDescent="0.25">
      <c r="A64" s="81" t="s">
        <v>189</v>
      </c>
      <c r="B64" s="97" t="s">
        <v>188</v>
      </c>
      <c r="C64" s="98"/>
      <c r="D64" s="99"/>
      <c r="E64" s="29"/>
      <c r="F64" s="29"/>
      <c r="G64" s="29"/>
      <c r="H64" s="29"/>
      <c r="I64" s="29"/>
      <c r="J64" s="29"/>
      <c r="K64" s="29" t="s">
        <v>20</v>
      </c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 t="s">
        <v>20</v>
      </c>
      <c r="X64" s="29"/>
      <c r="Y64" s="29"/>
      <c r="Z64" s="29"/>
      <c r="AA64" s="29"/>
      <c r="AB64" s="29"/>
      <c r="AC64" s="28">
        <f t="shared" ref="AC64" si="53">COUNTIF(E64:AB64,"P")</f>
        <v>2</v>
      </c>
      <c r="AD64" s="30">
        <f t="shared" ref="AD64" si="54">+COUNTIF(E64:AC64,"E")</f>
        <v>0</v>
      </c>
      <c r="AE64" s="26">
        <f t="shared" ref="AE64" si="55">+AD64/AC64</f>
        <v>0</v>
      </c>
      <c r="AF64" s="63" t="s">
        <v>190</v>
      </c>
      <c r="AG64" s="80" t="s">
        <v>131</v>
      </c>
      <c r="AH64" s="77" t="s">
        <v>101</v>
      </c>
    </row>
    <row r="65" spans="1:34" s="27" customFormat="1" ht="25.15" customHeight="1" x14ac:dyDescent="0.25">
      <c r="A65" s="201" t="s">
        <v>263</v>
      </c>
      <c r="B65" s="97" t="s">
        <v>265</v>
      </c>
      <c r="C65" s="98"/>
      <c r="D65" s="99"/>
      <c r="E65" s="29" t="s">
        <v>20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8">
        <f t="shared" ref="AC65:AC73" si="56">COUNTIF(E65:AB65,"P")</f>
        <v>1</v>
      </c>
      <c r="AD65" s="30">
        <f t="shared" ref="AD65:AD73" si="57">+COUNTIF(E65:AC65,"E")</f>
        <v>0</v>
      </c>
      <c r="AE65" s="26">
        <f t="shared" ref="AE65:AE73" si="58">+AD65/AC65</f>
        <v>0</v>
      </c>
      <c r="AF65" s="63" t="s">
        <v>264</v>
      </c>
      <c r="AG65" s="88" t="s">
        <v>130</v>
      </c>
      <c r="AH65" s="88" t="s">
        <v>101</v>
      </c>
    </row>
    <row r="66" spans="1:34" s="27" customFormat="1" ht="25.15" customHeight="1" x14ac:dyDescent="0.25">
      <c r="A66" s="202"/>
      <c r="B66" s="97" t="s">
        <v>266</v>
      </c>
      <c r="C66" s="98"/>
      <c r="D66" s="99"/>
      <c r="E66" s="29"/>
      <c r="F66" s="29"/>
      <c r="G66" s="29" t="s">
        <v>20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8">
        <f t="shared" si="56"/>
        <v>1</v>
      </c>
      <c r="AD66" s="30">
        <f t="shared" si="57"/>
        <v>0</v>
      </c>
      <c r="AE66" s="26">
        <f t="shared" si="58"/>
        <v>0</v>
      </c>
      <c r="AF66" s="63" t="s">
        <v>264</v>
      </c>
      <c r="AG66" s="88" t="s">
        <v>130</v>
      </c>
      <c r="AH66" s="88" t="s">
        <v>101</v>
      </c>
    </row>
    <row r="67" spans="1:34" s="27" customFormat="1" ht="25.15" customHeight="1" x14ac:dyDescent="0.25">
      <c r="A67" s="202"/>
      <c r="B67" s="97" t="s">
        <v>267</v>
      </c>
      <c r="C67" s="98"/>
      <c r="D67" s="99"/>
      <c r="E67" s="29"/>
      <c r="F67" s="29"/>
      <c r="G67" s="29"/>
      <c r="H67" s="29"/>
      <c r="I67" s="29" t="s">
        <v>20</v>
      </c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8">
        <f t="shared" si="56"/>
        <v>1</v>
      </c>
      <c r="AD67" s="30">
        <f t="shared" si="57"/>
        <v>0</v>
      </c>
      <c r="AE67" s="26">
        <f t="shared" si="58"/>
        <v>0</v>
      </c>
      <c r="AF67" s="63" t="s">
        <v>264</v>
      </c>
      <c r="AG67" s="88" t="s">
        <v>130</v>
      </c>
      <c r="AH67" s="88" t="s">
        <v>101</v>
      </c>
    </row>
    <row r="68" spans="1:34" s="27" customFormat="1" ht="25.15" customHeight="1" x14ac:dyDescent="0.25">
      <c r="A68" s="202"/>
      <c r="B68" s="97" t="s">
        <v>268</v>
      </c>
      <c r="C68" s="98"/>
      <c r="D68" s="99"/>
      <c r="E68" s="29"/>
      <c r="F68" s="29"/>
      <c r="G68" s="29"/>
      <c r="H68" s="29"/>
      <c r="I68" s="29"/>
      <c r="J68" s="29"/>
      <c r="K68" s="29" t="s">
        <v>20</v>
      </c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8">
        <f t="shared" si="56"/>
        <v>1</v>
      </c>
      <c r="AD68" s="30">
        <f t="shared" si="57"/>
        <v>0</v>
      </c>
      <c r="AE68" s="26">
        <f t="shared" si="58"/>
        <v>0</v>
      </c>
      <c r="AF68" s="63" t="s">
        <v>264</v>
      </c>
      <c r="AG68" s="88" t="s">
        <v>130</v>
      </c>
      <c r="AH68" s="88" t="s">
        <v>101</v>
      </c>
    </row>
    <row r="69" spans="1:34" s="27" customFormat="1" ht="25.15" customHeight="1" x14ac:dyDescent="0.25">
      <c r="A69" s="202"/>
      <c r="B69" s="97" t="s">
        <v>269</v>
      </c>
      <c r="C69" s="98"/>
      <c r="D69" s="99"/>
      <c r="E69" s="29"/>
      <c r="F69" s="29"/>
      <c r="G69" s="29"/>
      <c r="H69" s="29"/>
      <c r="I69" s="29"/>
      <c r="J69" s="29"/>
      <c r="K69" s="29"/>
      <c r="L69" s="29"/>
      <c r="M69" s="29" t="s">
        <v>20</v>
      </c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8">
        <f t="shared" si="56"/>
        <v>1</v>
      </c>
      <c r="AD69" s="30">
        <f t="shared" si="57"/>
        <v>0</v>
      </c>
      <c r="AE69" s="26">
        <f t="shared" si="58"/>
        <v>0</v>
      </c>
      <c r="AF69" s="63" t="s">
        <v>264</v>
      </c>
      <c r="AG69" s="88" t="s">
        <v>130</v>
      </c>
      <c r="AH69" s="88" t="s">
        <v>101</v>
      </c>
    </row>
    <row r="70" spans="1:34" s="27" customFormat="1" ht="25.15" customHeight="1" x14ac:dyDescent="0.25">
      <c r="A70" s="202"/>
      <c r="B70" s="97" t="s">
        <v>270</v>
      </c>
      <c r="C70" s="98"/>
      <c r="D70" s="9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 t="s">
        <v>20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8">
        <f t="shared" si="56"/>
        <v>1</v>
      </c>
      <c r="AD70" s="30">
        <f t="shared" si="57"/>
        <v>0</v>
      </c>
      <c r="AE70" s="26">
        <f t="shared" si="58"/>
        <v>0</v>
      </c>
      <c r="AF70" s="63" t="s">
        <v>264</v>
      </c>
      <c r="AG70" s="88" t="s">
        <v>130</v>
      </c>
      <c r="AH70" s="88" t="s">
        <v>101</v>
      </c>
    </row>
    <row r="71" spans="1:34" s="27" customFormat="1" ht="25.15" customHeight="1" x14ac:dyDescent="0.25">
      <c r="A71" s="202"/>
      <c r="B71" s="97" t="s">
        <v>271</v>
      </c>
      <c r="C71" s="98"/>
      <c r="D71" s="9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 t="s">
        <v>20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8">
        <f t="shared" si="56"/>
        <v>1</v>
      </c>
      <c r="AD71" s="30">
        <f t="shared" si="57"/>
        <v>0</v>
      </c>
      <c r="AE71" s="26">
        <f t="shared" si="58"/>
        <v>0</v>
      </c>
      <c r="AF71" s="63" t="s">
        <v>264</v>
      </c>
      <c r="AG71" s="88" t="s">
        <v>130</v>
      </c>
      <c r="AH71" s="88" t="s">
        <v>101</v>
      </c>
    </row>
    <row r="72" spans="1:34" s="27" customFormat="1" ht="25.15" customHeight="1" x14ac:dyDescent="0.25">
      <c r="A72" s="202"/>
      <c r="B72" s="97" t="s">
        <v>272</v>
      </c>
      <c r="C72" s="98"/>
      <c r="D72" s="9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 t="s">
        <v>20</v>
      </c>
      <c r="T72" s="29"/>
      <c r="U72" s="29"/>
      <c r="V72" s="29"/>
      <c r="W72" s="29"/>
      <c r="X72" s="29"/>
      <c r="Y72" s="29"/>
      <c r="Z72" s="29"/>
      <c r="AA72" s="29"/>
      <c r="AB72" s="29"/>
      <c r="AC72" s="28">
        <f t="shared" si="56"/>
        <v>1</v>
      </c>
      <c r="AD72" s="30">
        <f t="shared" si="57"/>
        <v>0</v>
      </c>
      <c r="AE72" s="26">
        <f t="shared" si="58"/>
        <v>0</v>
      </c>
      <c r="AF72" s="63" t="s">
        <v>264</v>
      </c>
      <c r="AG72" s="88" t="s">
        <v>130</v>
      </c>
      <c r="AH72" s="88" t="s">
        <v>101</v>
      </c>
    </row>
    <row r="73" spans="1:34" s="27" customFormat="1" ht="25.15" customHeight="1" x14ac:dyDescent="0.25">
      <c r="A73" s="203"/>
      <c r="B73" s="97" t="s">
        <v>273</v>
      </c>
      <c r="C73" s="98"/>
      <c r="D73" s="9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 t="s">
        <v>20</v>
      </c>
      <c r="V73" s="29"/>
      <c r="W73" s="29"/>
      <c r="X73" s="29"/>
      <c r="Y73" s="29"/>
      <c r="Z73" s="29"/>
      <c r="AA73" s="29"/>
      <c r="AB73" s="29"/>
      <c r="AC73" s="28">
        <f t="shared" si="56"/>
        <v>1</v>
      </c>
      <c r="AD73" s="30">
        <f t="shared" si="57"/>
        <v>0</v>
      </c>
      <c r="AE73" s="26">
        <f t="shared" si="58"/>
        <v>0</v>
      </c>
      <c r="AF73" s="63" t="s">
        <v>264</v>
      </c>
      <c r="AG73" s="88" t="s">
        <v>130</v>
      </c>
      <c r="AH73" s="88" t="s">
        <v>101</v>
      </c>
    </row>
    <row r="74" spans="1:34" s="27" customFormat="1" ht="25.15" customHeight="1" x14ac:dyDescent="0.25">
      <c r="A74" s="82" t="s">
        <v>191</v>
      </c>
      <c r="B74" s="97" t="s">
        <v>192</v>
      </c>
      <c r="C74" s="98"/>
      <c r="D74" s="99"/>
      <c r="E74" s="29"/>
      <c r="F74" s="29"/>
      <c r="G74" s="29" t="s">
        <v>20</v>
      </c>
      <c r="H74" s="29"/>
      <c r="I74" s="29"/>
      <c r="J74" s="29"/>
      <c r="K74" s="29" t="s">
        <v>20</v>
      </c>
      <c r="L74" s="29"/>
      <c r="M74" s="29"/>
      <c r="N74" s="29"/>
      <c r="O74" s="29" t="s">
        <v>20</v>
      </c>
      <c r="P74" s="29"/>
      <c r="Q74" s="29"/>
      <c r="R74" s="29"/>
      <c r="S74" s="29" t="s">
        <v>20</v>
      </c>
      <c r="T74" s="29"/>
      <c r="U74" s="29"/>
      <c r="V74" s="29"/>
      <c r="W74" s="29" t="s">
        <v>20</v>
      </c>
      <c r="X74" s="29"/>
      <c r="Y74" s="29"/>
      <c r="Z74" s="29"/>
      <c r="AA74" s="29" t="s">
        <v>20</v>
      </c>
      <c r="AB74" s="29"/>
      <c r="AC74" s="28">
        <f t="shared" ref="AC74" si="59">COUNTIF(E74:AB74,"P")</f>
        <v>6</v>
      </c>
      <c r="AD74" s="30">
        <f t="shared" ref="AD74" si="60">+COUNTIF(E74:AC74,"E")</f>
        <v>0</v>
      </c>
      <c r="AE74" s="26">
        <f t="shared" ref="AE74" si="61">+AD74/AC74</f>
        <v>0</v>
      </c>
      <c r="AF74" s="63" t="s">
        <v>240</v>
      </c>
      <c r="AG74" s="84" t="s">
        <v>130</v>
      </c>
      <c r="AH74" s="20" t="s">
        <v>101</v>
      </c>
    </row>
    <row r="75" spans="1:34" s="27" customFormat="1" ht="25.15" customHeight="1" x14ac:dyDescent="0.25">
      <c r="A75" s="201" t="s">
        <v>200</v>
      </c>
      <c r="B75" s="97" t="s">
        <v>193</v>
      </c>
      <c r="C75" s="98"/>
      <c r="D75" s="99"/>
      <c r="E75" s="29" t="s">
        <v>20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8">
        <f t="shared" si="39"/>
        <v>1</v>
      </c>
      <c r="AD75" s="30">
        <f t="shared" si="45"/>
        <v>0</v>
      </c>
      <c r="AE75" s="26">
        <f t="shared" si="46"/>
        <v>0</v>
      </c>
      <c r="AF75" s="86" t="s">
        <v>236</v>
      </c>
      <c r="AG75" s="87" t="s">
        <v>130</v>
      </c>
      <c r="AH75" s="20" t="s">
        <v>101</v>
      </c>
    </row>
    <row r="76" spans="1:34" s="27" customFormat="1" ht="25.15" customHeight="1" x14ac:dyDescent="0.25">
      <c r="A76" s="202"/>
      <c r="B76" s="97" t="s">
        <v>194</v>
      </c>
      <c r="C76" s="98"/>
      <c r="D76" s="99"/>
      <c r="E76" s="29"/>
      <c r="F76" s="29"/>
      <c r="G76" s="29" t="s">
        <v>20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8">
        <f t="shared" ref="AC76:AC80" si="62">COUNTIF(E76:AB76,"P")</f>
        <v>1</v>
      </c>
      <c r="AD76" s="30">
        <f t="shared" ref="AD76:AD80" si="63">+COUNTIF(E76:AC76,"E")</f>
        <v>0</v>
      </c>
      <c r="AE76" s="26">
        <f t="shared" ref="AE76:AE80" si="64">+AD76/AC76</f>
        <v>0</v>
      </c>
      <c r="AF76" s="86" t="s">
        <v>236</v>
      </c>
      <c r="AG76" s="87" t="s">
        <v>130</v>
      </c>
      <c r="AH76" s="20" t="s">
        <v>101</v>
      </c>
    </row>
    <row r="77" spans="1:34" s="27" customFormat="1" ht="25.15" customHeight="1" x14ac:dyDescent="0.25">
      <c r="A77" s="202"/>
      <c r="B77" s="97" t="s">
        <v>195</v>
      </c>
      <c r="C77" s="98"/>
      <c r="D77" s="99"/>
      <c r="E77" s="29"/>
      <c r="F77" s="29"/>
      <c r="G77" s="29"/>
      <c r="H77" s="29"/>
      <c r="I77" s="29" t="s">
        <v>20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8">
        <f t="shared" si="62"/>
        <v>1</v>
      </c>
      <c r="AD77" s="30">
        <f t="shared" si="63"/>
        <v>0</v>
      </c>
      <c r="AE77" s="26">
        <f t="shared" si="64"/>
        <v>0</v>
      </c>
      <c r="AF77" s="86" t="s">
        <v>236</v>
      </c>
      <c r="AG77" s="87" t="s">
        <v>130</v>
      </c>
      <c r="AH77" s="20" t="s">
        <v>101</v>
      </c>
    </row>
    <row r="78" spans="1:34" s="27" customFormat="1" ht="25.15" customHeight="1" x14ac:dyDescent="0.25">
      <c r="A78" s="202"/>
      <c r="B78" s="97" t="s">
        <v>196</v>
      </c>
      <c r="C78" s="98"/>
      <c r="D78" s="99"/>
      <c r="E78" s="29"/>
      <c r="F78" s="29"/>
      <c r="G78" s="29"/>
      <c r="H78" s="29"/>
      <c r="I78" s="29"/>
      <c r="J78" s="29"/>
      <c r="K78" s="29" t="s">
        <v>20</v>
      </c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8">
        <f>COUNTIF(F78:AB78,"P")</f>
        <v>1</v>
      </c>
      <c r="AD78" s="30">
        <f>+COUNTIF(F78:AC78,"E")</f>
        <v>0</v>
      </c>
      <c r="AE78" s="26">
        <f t="shared" ref="AE78:AE79" si="65">+AD78/AC78</f>
        <v>0</v>
      </c>
      <c r="AF78" s="86" t="s">
        <v>236</v>
      </c>
      <c r="AG78" s="87" t="s">
        <v>130</v>
      </c>
      <c r="AH78" s="20" t="s">
        <v>101</v>
      </c>
    </row>
    <row r="79" spans="1:34" s="27" customFormat="1" ht="25.15" customHeight="1" x14ac:dyDescent="0.25">
      <c r="A79" s="202"/>
      <c r="B79" s="97" t="s">
        <v>197</v>
      </c>
      <c r="C79" s="98"/>
      <c r="D79" s="99"/>
      <c r="E79" s="29"/>
      <c r="F79" s="29"/>
      <c r="G79" s="29"/>
      <c r="H79" s="29"/>
      <c r="I79" s="29"/>
      <c r="J79" s="29"/>
      <c r="K79" s="29"/>
      <c r="L79" s="29"/>
      <c r="M79" s="29" t="s">
        <v>20</v>
      </c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8">
        <f>COUNTIF(F79:AB79,"P")</f>
        <v>1</v>
      </c>
      <c r="AD79" s="30">
        <f>+COUNTIF(F79:AC79,"E")</f>
        <v>0</v>
      </c>
      <c r="AE79" s="26">
        <f t="shared" si="65"/>
        <v>0</v>
      </c>
      <c r="AF79" s="86" t="s">
        <v>236</v>
      </c>
      <c r="AG79" s="87" t="s">
        <v>130</v>
      </c>
      <c r="AH79" s="64" t="s">
        <v>101</v>
      </c>
    </row>
    <row r="80" spans="1:34" s="27" customFormat="1" ht="25.15" customHeight="1" x14ac:dyDescent="0.25">
      <c r="A80" s="202"/>
      <c r="B80" s="97" t="s">
        <v>198</v>
      </c>
      <c r="C80" s="98"/>
      <c r="D80" s="9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 t="s">
        <v>20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8">
        <f t="shared" si="62"/>
        <v>1</v>
      </c>
      <c r="AD80" s="30">
        <f t="shared" si="63"/>
        <v>0</v>
      </c>
      <c r="AE80" s="26">
        <f t="shared" si="64"/>
        <v>0</v>
      </c>
      <c r="AF80" s="86" t="s">
        <v>236</v>
      </c>
      <c r="AG80" s="87" t="s">
        <v>130</v>
      </c>
      <c r="AH80" s="20" t="s">
        <v>101</v>
      </c>
    </row>
    <row r="81" spans="1:34" s="27" customFormat="1" ht="25.15" customHeight="1" x14ac:dyDescent="0.25">
      <c r="A81" s="203"/>
      <c r="B81" s="97" t="s">
        <v>199</v>
      </c>
      <c r="C81" s="98"/>
      <c r="D81" s="9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 t="s">
        <v>20</v>
      </c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8">
        <f t="shared" ref="AC81:AC91" si="66">COUNTIF(E81:AB81,"P")</f>
        <v>1</v>
      </c>
      <c r="AD81" s="30">
        <f t="shared" ref="AD81:AD91" si="67">+COUNTIF(E81:AC81,"E")</f>
        <v>0</v>
      </c>
      <c r="AE81" s="26">
        <f t="shared" ref="AE81:AE91" si="68">+AD81/AC81</f>
        <v>0</v>
      </c>
      <c r="AF81" s="86" t="s">
        <v>236</v>
      </c>
      <c r="AG81" s="87" t="s">
        <v>130</v>
      </c>
      <c r="AH81" s="77" t="s">
        <v>101</v>
      </c>
    </row>
    <row r="82" spans="1:34" s="27" customFormat="1" ht="25.15" customHeight="1" x14ac:dyDescent="0.25">
      <c r="A82" s="201" t="s">
        <v>216</v>
      </c>
      <c r="B82" s="97" t="s">
        <v>201</v>
      </c>
      <c r="C82" s="98"/>
      <c r="D82" s="9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 t="s">
        <v>20</v>
      </c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8">
        <f t="shared" si="66"/>
        <v>1</v>
      </c>
      <c r="AD82" s="30">
        <f t="shared" si="67"/>
        <v>0</v>
      </c>
      <c r="AE82" s="26">
        <f t="shared" si="68"/>
        <v>0</v>
      </c>
      <c r="AF82" s="63" t="s">
        <v>106</v>
      </c>
      <c r="AG82" s="80" t="s">
        <v>131</v>
      </c>
      <c r="AH82" s="77" t="s">
        <v>101</v>
      </c>
    </row>
    <row r="83" spans="1:34" s="27" customFormat="1" ht="25.15" customHeight="1" x14ac:dyDescent="0.25">
      <c r="A83" s="202"/>
      <c r="B83" s="97" t="s">
        <v>202</v>
      </c>
      <c r="C83" s="98"/>
      <c r="D83" s="99"/>
      <c r="E83" s="29"/>
      <c r="F83" s="29"/>
      <c r="G83" s="29"/>
      <c r="H83" s="29"/>
      <c r="I83" s="29" t="s">
        <v>20</v>
      </c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8">
        <f t="shared" si="66"/>
        <v>1</v>
      </c>
      <c r="AD83" s="30">
        <f t="shared" si="67"/>
        <v>0</v>
      </c>
      <c r="AE83" s="26">
        <f t="shared" si="68"/>
        <v>0</v>
      </c>
      <c r="AF83" s="63" t="s">
        <v>106</v>
      </c>
      <c r="AG83" s="80" t="s">
        <v>131</v>
      </c>
      <c r="AH83" s="77" t="s">
        <v>101</v>
      </c>
    </row>
    <row r="84" spans="1:34" s="27" customFormat="1" ht="25.15" customHeight="1" x14ac:dyDescent="0.25">
      <c r="A84" s="202"/>
      <c r="B84" s="97" t="s">
        <v>203</v>
      </c>
      <c r="C84" s="98"/>
      <c r="D84" s="9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 t="s">
        <v>20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8">
        <f t="shared" si="66"/>
        <v>1</v>
      </c>
      <c r="AD84" s="30">
        <f t="shared" si="67"/>
        <v>0</v>
      </c>
      <c r="AE84" s="26">
        <f t="shared" si="68"/>
        <v>0</v>
      </c>
      <c r="AF84" s="63" t="s">
        <v>106</v>
      </c>
      <c r="AG84" s="80" t="s">
        <v>131</v>
      </c>
      <c r="AH84" s="77" t="s">
        <v>101</v>
      </c>
    </row>
    <row r="85" spans="1:34" s="27" customFormat="1" ht="25.15" customHeight="1" x14ac:dyDescent="0.25">
      <c r="A85" s="202"/>
      <c r="B85" s="97" t="s">
        <v>204</v>
      </c>
      <c r="C85" s="98"/>
      <c r="D85" s="99"/>
      <c r="E85" s="29"/>
      <c r="F85" s="29"/>
      <c r="G85" s="29"/>
      <c r="H85" s="29"/>
      <c r="I85" s="29" t="s">
        <v>20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8">
        <f t="shared" si="66"/>
        <v>1</v>
      </c>
      <c r="AD85" s="30">
        <f t="shared" si="67"/>
        <v>0</v>
      </c>
      <c r="AE85" s="26">
        <f t="shared" si="68"/>
        <v>0</v>
      </c>
      <c r="AF85" s="63" t="s">
        <v>106</v>
      </c>
      <c r="AG85" s="80" t="s">
        <v>131</v>
      </c>
      <c r="AH85" s="77" t="s">
        <v>101</v>
      </c>
    </row>
    <row r="86" spans="1:34" s="27" customFormat="1" ht="25.15" customHeight="1" x14ac:dyDescent="0.25">
      <c r="A86" s="202"/>
      <c r="B86" s="97" t="s">
        <v>205</v>
      </c>
      <c r="C86" s="98"/>
      <c r="D86" s="9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 t="s">
        <v>20</v>
      </c>
      <c r="X86" s="29"/>
      <c r="Y86" s="29"/>
      <c r="Z86" s="29"/>
      <c r="AA86" s="29"/>
      <c r="AB86" s="29"/>
      <c r="AC86" s="28">
        <f t="shared" si="66"/>
        <v>1</v>
      </c>
      <c r="AD86" s="30">
        <f t="shared" si="67"/>
        <v>0</v>
      </c>
      <c r="AE86" s="26">
        <f t="shared" si="68"/>
        <v>0</v>
      </c>
      <c r="AF86" s="63" t="s">
        <v>106</v>
      </c>
      <c r="AG86" s="80" t="s">
        <v>131</v>
      </c>
      <c r="AH86" s="77" t="s">
        <v>101</v>
      </c>
    </row>
    <row r="87" spans="1:34" s="27" customFormat="1" ht="25.15" customHeight="1" x14ac:dyDescent="0.25">
      <c r="A87" s="202"/>
      <c r="B87" s="97" t="s">
        <v>206</v>
      </c>
      <c r="C87" s="98"/>
      <c r="D87" s="99"/>
      <c r="E87" s="29"/>
      <c r="F87" s="29"/>
      <c r="G87" s="29"/>
      <c r="H87" s="29"/>
      <c r="I87" s="29"/>
      <c r="J87" s="29"/>
      <c r="K87" s="29"/>
      <c r="L87" s="29"/>
      <c r="M87" s="29" t="s">
        <v>20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8">
        <f t="shared" si="66"/>
        <v>1</v>
      </c>
      <c r="AD87" s="30">
        <f t="shared" si="67"/>
        <v>0</v>
      </c>
      <c r="AE87" s="26">
        <f t="shared" si="68"/>
        <v>0</v>
      </c>
      <c r="AF87" s="63" t="s">
        <v>106</v>
      </c>
      <c r="AG87" s="80" t="s">
        <v>131</v>
      </c>
      <c r="AH87" s="77" t="s">
        <v>101</v>
      </c>
    </row>
    <row r="88" spans="1:34" s="27" customFormat="1" ht="25.15" customHeight="1" x14ac:dyDescent="0.25">
      <c r="A88" s="202"/>
      <c r="B88" s="97" t="s">
        <v>207</v>
      </c>
      <c r="C88" s="98"/>
      <c r="D88" s="99"/>
      <c r="E88" s="29"/>
      <c r="F88" s="29"/>
      <c r="G88" s="29"/>
      <c r="H88" s="29"/>
      <c r="I88" s="29"/>
      <c r="J88" s="29"/>
      <c r="K88" s="29" t="s">
        <v>20</v>
      </c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8">
        <f t="shared" si="66"/>
        <v>1</v>
      </c>
      <c r="AD88" s="30">
        <f t="shared" si="67"/>
        <v>0</v>
      </c>
      <c r="AE88" s="26">
        <f t="shared" si="68"/>
        <v>0</v>
      </c>
      <c r="AF88" s="63" t="s">
        <v>106</v>
      </c>
      <c r="AG88" s="80" t="s">
        <v>131</v>
      </c>
      <c r="AH88" s="77" t="s">
        <v>101</v>
      </c>
    </row>
    <row r="89" spans="1:34" s="27" customFormat="1" ht="25.15" customHeight="1" x14ac:dyDescent="0.25">
      <c r="A89" s="202"/>
      <c r="B89" s="97" t="s">
        <v>208</v>
      </c>
      <c r="C89" s="98"/>
      <c r="D89" s="9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 t="s">
        <v>20</v>
      </c>
      <c r="T89" s="29"/>
      <c r="U89" s="29"/>
      <c r="V89" s="29"/>
      <c r="W89" s="29"/>
      <c r="X89" s="29"/>
      <c r="Y89" s="29"/>
      <c r="Z89" s="29"/>
      <c r="AA89" s="29"/>
      <c r="AB89" s="29"/>
      <c r="AC89" s="28">
        <f t="shared" si="66"/>
        <v>1</v>
      </c>
      <c r="AD89" s="30">
        <f t="shared" si="67"/>
        <v>0</v>
      </c>
      <c r="AE89" s="26">
        <f t="shared" si="68"/>
        <v>0</v>
      </c>
      <c r="AF89" s="63" t="s">
        <v>106</v>
      </c>
      <c r="AG89" s="80" t="s">
        <v>131</v>
      </c>
      <c r="AH89" s="77" t="s">
        <v>101</v>
      </c>
    </row>
    <row r="90" spans="1:34" s="27" customFormat="1" ht="25.15" customHeight="1" x14ac:dyDescent="0.25">
      <c r="A90" s="202"/>
      <c r="B90" s="97" t="s">
        <v>209</v>
      </c>
      <c r="C90" s="98"/>
      <c r="D90" s="99"/>
      <c r="E90" s="29"/>
      <c r="F90" s="29"/>
      <c r="G90" s="29"/>
      <c r="H90" s="29"/>
      <c r="I90" s="29"/>
      <c r="J90" s="29"/>
      <c r="K90" s="29"/>
      <c r="L90" s="29"/>
      <c r="M90" s="29" t="s">
        <v>20</v>
      </c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8">
        <f t="shared" si="66"/>
        <v>1</v>
      </c>
      <c r="AD90" s="30">
        <f t="shared" si="67"/>
        <v>0</v>
      </c>
      <c r="AE90" s="26">
        <f t="shared" si="68"/>
        <v>0</v>
      </c>
      <c r="AF90" s="63" t="s">
        <v>106</v>
      </c>
      <c r="AG90" s="80" t="s">
        <v>131</v>
      </c>
      <c r="AH90" s="77" t="s">
        <v>101</v>
      </c>
    </row>
    <row r="91" spans="1:34" s="27" customFormat="1" ht="25.15" customHeight="1" x14ac:dyDescent="0.25">
      <c r="A91" s="202"/>
      <c r="B91" s="97" t="s">
        <v>210</v>
      </c>
      <c r="C91" s="98"/>
      <c r="D91" s="9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 t="s">
        <v>20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8">
        <f t="shared" si="66"/>
        <v>1</v>
      </c>
      <c r="AD91" s="30">
        <f t="shared" si="67"/>
        <v>0</v>
      </c>
      <c r="AE91" s="26">
        <f t="shared" si="68"/>
        <v>0</v>
      </c>
      <c r="AF91" s="63" t="s">
        <v>106</v>
      </c>
      <c r="AG91" s="80" t="s">
        <v>131</v>
      </c>
      <c r="AH91" s="20" t="s">
        <v>101</v>
      </c>
    </row>
    <row r="92" spans="1:34" s="27" customFormat="1" ht="25.15" customHeight="1" x14ac:dyDescent="0.25">
      <c r="A92" s="202"/>
      <c r="B92" s="97" t="s">
        <v>211</v>
      </c>
      <c r="C92" s="98"/>
      <c r="D92" s="9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 t="s">
        <v>20</v>
      </c>
      <c r="V92" s="29"/>
      <c r="W92" s="29"/>
      <c r="X92" s="29"/>
      <c r="Y92" s="29"/>
      <c r="Z92" s="29"/>
      <c r="AA92" s="29"/>
      <c r="AB92" s="29"/>
      <c r="AC92" s="28">
        <f t="shared" ref="AC92:AC123" si="69">COUNTIF(E92:AB92,"P")</f>
        <v>1</v>
      </c>
      <c r="AD92" s="30">
        <f t="shared" ref="AD92:AD123" si="70">+COUNTIF(E92:AC92,"E")</f>
        <v>0</v>
      </c>
      <c r="AE92" s="26">
        <f t="shared" ref="AE92:AE123" si="71">+AD92/AC92</f>
        <v>0</v>
      </c>
      <c r="AF92" s="63" t="s">
        <v>106</v>
      </c>
      <c r="AG92" s="80" t="s">
        <v>131</v>
      </c>
      <c r="AH92" s="20" t="s">
        <v>101</v>
      </c>
    </row>
    <row r="93" spans="1:34" s="27" customFormat="1" ht="25.15" customHeight="1" x14ac:dyDescent="0.25">
      <c r="A93" s="202"/>
      <c r="B93" s="97" t="s">
        <v>212</v>
      </c>
      <c r="C93" s="98"/>
      <c r="D93" s="9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 t="s">
        <v>20</v>
      </c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8">
        <f t="shared" ref="AC93:AC103" si="72">COUNTIF(E93:AB93,"P")</f>
        <v>1</v>
      </c>
      <c r="AD93" s="30">
        <f t="shared" ref="AD93:AD103" si="73">+COUNTIF(E93:AC93,"E")</f>
        <v>0</v>
      </c>
      <c r="AE93" s="26">
        <f t="shared" ref="AE93:AE103" si="74">+AD93/AC93</f>
        <v>0</v>
      </c>
      <c r="AF93" s="63" t="s">
        <v>106</v>
      </c>
      <c r="AG93" s="80" t="s">
        <v>131</v>
      </c>
      <c r="AH93" s="77" t="s">
        <v>101</v>
      </c>
    </row>
    <row r="94" spans="1:34" s="27" customFormat="1" ht="25.15" customHeight="1" x14ac:dyDescent="0.25">
      <c r="A94" s="202"/>
      <c r="B94" s="97" t="s">
        <v>213</v>
      </c>
      <c r="C94" s="98"/>
      <c r="D94" s="9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 t="s">
        <v>20</v>
      </c>
      <c r="X94" s="29"/>
      <c r="Y94" s="29"/>
      <c r="Z94" s="29"/>
      <c r="AA94" s="29"/>
      <c r="AB94" s="29"/>
      <c r="AC94" s="28">
        <f t="shared" ref="AC94:AC101" si="75">COUNTIF(E94:AB94,"P")</f>
        <v>1</v>
      </c>
      <c r="AD94" s="30">
        <f t="shared" ref="AD94:AD101" si="76">+COUNTIF(E94:AC94,"E")</f>
        <v>0</v>
      </c>
      <c r="AE94" s="26">
        <f t="shared" ref="AE94:AE101" si="77">+AD94/AC94</f>
        <v>0</v>
      </c>
      <c r="AF94" s="63" t="s">
        <v>106</v>
      </c>
      <c r="AG94" s="80" t="s">
        <v>131</v>
      </c>
      <c r="AH94" s="77" t="s">
        <v>101</v>
      </c>
    </row>
    <row r="95" spans="1:34" s="27" customFormat="1" ht="25.15" customHeight="1" x14ac:dyDescent="0.25">
      <c r="A95" s="202"/>
      <c r="B95" s="97" t="s">
        <v>214</v>
      </c>
      <c r="C95" s="98"/>
      <c r="D95" s="9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 t="s">
        <v>20</v>
      </c>
      <c r="AB95" s="29"/>
      <c r="AC95" s="28">
        <f t="shared" si="75"/>
        <v>1</v>
      </c>
      <c r="AD95" s="30">
        <f t="shared" si="76"/>
        <v>0</v>
      </c>
      <c r="AE95" s="26">
        <f t="shared" si="77"/>
        <v>0</v>
      </c>
      <c r="AF95" s="63" t="s">
        <v>106</v>
      </c>
      <c r="AG95" s="80" t="s">
        <v>131</v>
      </c>
      <c r="AH95" s="77" t="s">
        <v>101</v>
      </c>
    </row>
    <row r="96" spans="1:34" s="27" customFormat="1" ht="25.15" customHeight="1" x14ac:dyDescent="0.25">
      <c r="A96" s="203"/>
      <c r="B96" s="97" t="s">
        <v>215</v>
      </c>
      <c r="C96" s="98"/>
      <c r="D96" s="9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 t="s">
        <v>20</v>
      </c>
      <c r="Z96" s="29"/>
      <c r="AA96" s="29"/>
      <c r="AB96" s="29"/>
      <c r="AC96" s="28">
        <f t="shared" si="75"/>
        <v>1</v>
      </c>
      <c r="AD96" s="30">
        <f t="shared" si="76"/>
        <v>0</v>
      </c>
      <c r="AE96" s="26">
        <f t="shared" si="77"/>
        <v>0</v>
      </c>
      <c r="AF96" s="63" t="s">
        <v>106</v>
      </c>
      <c r="AG96" s="80" t="s">
        <v>131</v>
      </c>
      <c r="AH96" s="77" t="s">
        <v>101</v>
      </c>
    </row>
    <row r="97" spans="1:34" s="27" customFormat="1" ht="25.15" customHeight="1" x14ac:dyDescent="0.25">
      <c r="A97" s="201" t="s">
        <v>277</v>
      </c>
      <c r="B97" s="97" t="s">
        <v>275</v>
      </c>
      <c r="C97" s="98"/>
      <c r="D97" s="99"/>
      <c r="E97" s="29"/>
      <c r="F97" s="29"/>
      <c r="G97" s="29"/>
      <c r="H97" s="29"/>
      <c r="I97" s="29"/>
      <c r="J97" s="29"/>
      <c r="K97" s="29" t="s">
        <v>20</v>
      </c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8">
        <f t="shared" ref="AC97:AC98" si="78">COUNTIF(E97:AB97,"P")</f>
        <v>1</v>
      </c>
      <c r="AD97" s="30">
        <f t="shared" ref="AD97:AD98" si="79">+COUNTIF(E97:AC97,"E")</f>
        <v>0</v>
      </c>
      <c r="AE97" s="26">
        <f t="shared" ref="AE97:AE98" si="80">+AD97/AC97</f>
        <v>0</v>
      </c>
      <c r="AF97" s="63" t="s">
        <v>274</v>
      </c>
      <c r="AG97" s="88" t="s">
        <v>131</v>
      </c>
      <c r="AH97" s="88" t="s">
        <v>101</v>
      </c>
    </row>
    <row r="98" spans="1:34" s="27" customFormat="1" ht="25.15" customHeight="1" x14ac:dyDescent="0.25">
      <c r="A98" s="203"/>
      <c r="B98" s="97" t="s">
        <v>276</v>
      </c>
      <c r="C98" s="98"/>
      <c r="D98" s="9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 t="s">
        <v>20</v>
      </c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8">
        <f t="shared" si="78"/>
        <v>1</v>
      </c>
      <c r="AD98" s="30">
        <f t="shared" si="79"/>
        <v>0</v>
      </c>
      <c r="AE98" s="26">
        <f t="shared" si="80"/>
        <v>0</v>
      </c>
      <c r="AF98" s="63" t="s">
        <v>274</v>
      </c>
      <c r="AG98" s="88" t="s">
        <v>131</v>
      </c>
      <c r="AH98" s="88" t="s">
        <v>101</v>
      </c>
    </row>
    <row r="99" spans="1:34" s="27" customFormat="1" ht="25.15" customHeight="1" x14ac:dyDescent="0.25">
      <c r="A99" s="83" t="s">
        <v>102</v>
      </c>
      <c r="B99" s="97" t="s">
        <v>217</v>
      </c>
      <c r="C99" s="98"/>
      <c r="D99" s="99"/>
      <c r="E99" s="29"/>
      <c r="F99" s="29"/>
      <c r="G99" s="29"/>
      <c r="H99" s="29"/>
      <c r="I99" s="29"/>
      <c r="J99" s="29"/>
      <c r="K99" s="29" t="s">
        <v>20</v>
      </c>
      <c r="L99" s="29"/>
      <c r="M99" s="29"/>
      <c r="N99" s="29"/>
      <c r="O99" s="29"/>
      <c r="P99" s="29"/>
      <c r="Q99" s="29"/>
      <c r="R99" s="29"/>
      <c r="S99" s="29" t="s">
        <v>20</v>
      </c>
      <c r="T99" s="29"/>
      <c r="U99" s="29"/>
      <c r="V99" s="29"/>
      <c r="W99" s="29"/>
      <c r="X99" s="29"/>
      <c r="Y99" s="29"/>
      <c r="Z99" s="29"/>
      <c r="AA99" s="29"/>
      <c r="AB99" s="29"/>
      <c r="AC99" s="28">
        <f t="shared" si="75"/>
        <v>2</v>
      </c>
      <c r="AD99" s="30">
        <f t="shared" si="76"/>
        <v>0</v>
      </c>
      <c r="AE99" s="26">
        <f t="shared" si="77"/>
        <v>0</v>
      </c>
      <c r="AF99" s="87" t="s">
        <v>107</v>
      </c>
      <c r="AG99" s="87" t="s">
        <v>131</v>
      </c>
      <c r="AH99" s="77" t="s">
        <v>101</v>
      </c>
    </row>
    <row r="100" spans="1:34" s="27" customFormat="1" ht="25.15" customHeight="1" x14ac:dyDescent="0.25">
      <c r="A100" s="204" t="s">
        <v>258</v>
      </c>
      <c r="B100" s="97" t="s">
        <v>218</v>
      </c>
      <c r="C100" s="98"/>
      <c r="D100" s="99"/>
      <c r="E100" s="29"/>
      <c r="F100" s="29"/>
      <c r="G100" s="29"/>
      <c r="H100" s="29"/>
      <c r="I100" s="29"/>
      <c r="J100" s="29"/>
      <c r="K100" s="29" t="s">
        <v>20</v>
      </c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8">
        <f t="shared" si="75"/>
        <v>1</v>
      </c>
      <c r="AD100" s="30">
        <f t="shared" si="76"/>
        <v>0</v>
      </c>
      <c r="AE100" s="26">
        <f t="shared" si="77"/>
        <v>0</v>
      </c>
      <c r="AF100" s="86" t="s">
        <v>261</v>
      </c>
      <c r="AG100" s="87" t="s">
        <v>132</v>
      </c>
      <c r="AH100" s="77" t="s">
        <v>101</v>
      </c>
    </row>
    <row r="101" spans="1:34" s="27" customFormat="1" ht="25.15" customHeight="1" x14ac:dyDescent="0.25">
      <c r="A101" s="205"/>
      <c r="B101" s="97" t="s">
        <v>219</v>
      </c>
      <c r="C101" s="98"/>
      <c r="D101" s="99"/>
      <c r="E101" s="29"/>
      <c r="F101" s="29"/>
      <c r="G101" s="29" t="s">
        <v>20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8">
        <f t="shared" si="75"/>
        <v>1</v>
      </c>
      <c r="AD101" s="30">
        <f t="shared" si="76"/>
        <v>0</v>
      </c>
      <c r="AE101" s="26">
        <f t="shared" si="77"/>
        <v>0</v>
      </c>
      <c r="AF101" s="86" t="s">
        <v>261</v>
      </c>
      <c r="AG101" s="87" t="s">
        <v>132</v>
      </c>
      <c r="AH101" s="77" t="s">
        <v>101</v>
      </c>
    </row>
    <row r="102" spans="1:34" s="27" customFormat="1" ht="25.15" customHeight="1" x14ac:dyDescent="0.25">
      <c r="A102" s="205"/>
      <c r="B102" s="97" t="s">
        <v>220</v>
      </c>
      <c r="C102" s="98"/>
      <c r="D102" s="99"/>
      <c r="E102" s="29"/>
      <c r="F102" s="29"/>
      <c r="G102" s="29" t="s">
        <v>20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8">
        <f t="shared" si="72"/>
        <v>1</v>
      </c>
      <c r="AD102" s="30">
        <f t="shared" si="73"/>
        <v>0</v>
      </c>
      <c r="AE102" s="26">
        <f t="shared" si="74"/>
        <v>0</v>
      </c>
      <c r="AF102" s="86" t="s">
        <v>261</v>
      </c>
      <c r="AG102" s="87" t="s">
        <v>132</v>
      </c>
      <c r="AH102" s="77" t="s">
        <v>101</v>
      </c>
    </row>
    <row r="103" spans="1:34" s="27" customFormat="1" ht="25.15" customHeight="1" x14ac:dyDescent="0.25">
      <c r="A103" s="205"/>
      <c r="B103" s="97" t="s">
        <v>221</v>
      </c>
      <c r="C103" s="98"/>
      <c r="D103" s="99"/>
      <c r="E103" s="29"/>
      <c r="F103" s="29"/>
      <c r="G103" s="29"/>
      <c r="H103" s="29"/>
      <c r="I103" s="29" t="s">
        <v>20</v>
      </c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8">
        <f t="shared" si="72"/>
        <v>1</v>
      </c>
      <c r="AD103" s="30">
        <f t="shared" si="73"/>
        <v>0</v>
      </c>
      <c r="AE103" s="26">
        <f t="shared" si="74"/>
        <v>0</v>
      </c>
      <c r="AF103" s="86" t="s">
        <v>261</v>
      </c>
      <c r="AG103" s="87" t="s">
        <v>132</v>
      </c>
      <c r="AH103" s="77" t="s">
        <v>101</v>
      </c>
    </row>
    <row r="104" spans="1:34" s="27" customFormat="1" ht="25.15" customHeight="1" x14ac:dyDescent="0.25">
      <c r="A104" s="205"/>
      <c r="B104" s="97" t="s">
        <v>222</v>
      </c>
      <c r="C104" s="98"/>
      <c r="D104" s="99"/>
      <c r="E104" s="29"/>
      <c r="F104" s="29"/>
      <c r="G104" s="29" t="s">
        <v>20</v>
      </c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8">
        <f t="shared" ref="AC104:AC105" si="81">COUNTIF(E104:AB104,"P")</f>
        <v>1</v>
      </c>
      <c r="AD104" s="30">
        <f t="shared" ref="AD104:AD105" si="82">+COUNTIF(E104:AC104,"E")</f>
        <v>0</v>
      </c>
      <c r="AE104" s="26">
        <f t="shared" ref="AE104:AE105" si="83">+AD104/AC104</f>
        <v>0</v>
      </c>
      <c r="AF104" s="86" t="s">
        <v>261</v>
      </c>
      <c r="AG104" s="87" t="s">
        <v>132</v>
      </c>
      <c r="AH104" s="77" t="s">
        <v>101</v>
      </c>
    </row>
    <row r="105" spans="1:34" s="27" customFormat="1" ht="25.15" customHeight="1" x14ac:dyDescent="0.25">
      <c r="A105" s="205"/>
      <c r="B105" s="97" t="s">
        <v>223</v>
      </c>
      <c r="C105" s="98"/>
      <c r="D105" s="99"/>
      <c r="E105" s="29"/>
      <c r="F105" s="29"/>
      <c r="G105" s="29"/>
      <c r="H105" s="29"/>
      <c r="I105" s="29"/>
      <c r="J105" s="29"/>
      <c r="K105" s="29"/>
      <c r="L105" s="29"/>
      <c r="M105" s="29" t="s">
        <v>20</v>
      </c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8">
        <f t="shared" si="81"/>
        <v>1</v>
      </c>
      <c r="AD105" s="30">
        <f t="shared" si="82"/>
        <v>0</v>
      </c>
      <c r="AE105" s="26">
        <f t="shared" si="83"/>
        <v>0</v>
      </c>
      <c r="AF105" s="86" t="s">
        <v>261</v>
      </c>
      <c r="AG105" s="87" t="s">
        <v>132</v>
      </c>
      <c r="AH105" s="77" t="s">
        <v>101</v>
      </c>
    </row>
    <row r="106" spans="1:34" s="27" customFormat="1" ht="25.15" customHeight="1" x14ac:dyDescent="0.25">
      <c r="A106" s="205"/>
      <c r="B106" s="97" t="s">
        <v>224</v>
      </c>
      <c r="C106" s="98"/>
      <c r="D106" s="99"/>
      <c r="E106" s="29"/>
      <c r="F106" s="29"/>
      <c r="G106" s="29"/>
      <c r="H106" s="29"/>
      <c r="I106" s="29" t="s">
        <v>20</v>
      </c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8">
        <f t="shared" si="69"/>
        <v>1</v>
      </c>
      <c r="AD106" s="30">
        <f t="shared" si="70"/>
        <v>0</v>
      </c>
      <c r="AE106" s="26">
        <f t="shared" si="71"/>
        <v>0</v>
      </c>
      <c r="AF106" s="86" t="s">
        <v>261</v>
      </c>
      <c r="AG106" s="87" t="s">
        <v>132</v>
      </c>
      <c r="AH106" s="20" t="s">
        <v>101</v>
      </c>
    </row>
    <row r="107" spans="1:34" s="27" customFormat="1" ht="25.15" customHeight="1" x14ac:dyDescent="0.25">
      <c r="A107" s="205"/>
      <c r="B107" s="97" t="s">
        <v>225</v>
      </c>
      <c r="C107" s="98"/>
      <c r="D107" s="9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 t="s">
        <v>20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8">
        <f t="shared" si="69"/>
        <v>1</v>
      </c>
      <c r="AD107" s="30">
        <f t="shared" si="70"/>
        <v>0</v>
      </c>
      <c r="AE107" s="26">
        <f t="shared" si="71"/>
        <v>0</v>
      </c>
      <c r="AF107" s="86" t="s">
        <v>261</v>
      </c>
      <c r="AG107" s="87" t="s">
        <v>132</v>
      </c>
      <c r="AH107" s="20" t="s">
        <v>101</v>
      </c>
    </row>
    <row r="108" spans="1:34" s="27" customFormat="1" ht="25.15" customHeight="1" x14ac:dyDescent="0.25">
      <c r="A108" s="205"/>
      <c r="B108" s="97" t="s">
        <v>226</v>
      </c>
      <c r="C108" s="98"/>
      <c r="D108" s="99"/>
      <c r="E108" s="29"/>
      <c r="F108" s="29"/>
      <c r="G108" s="29" t="s">
        <v>20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8">
        <f t="shared" si="69"/>
        <v>1</v>
      </c>
      <c r="AD108" s="30">
        <f t="shared" si="70"/>
        <v>0</v>
      </c>
      <c r="AE108" s="26">
        <f t="shared" si="71"/>
        <v>0</v>
      </c>
      <c r="AF108" s="86" t="s">
        <v>261</v>
      </c>
      <c r="AG108" s="87" t="s">
        <v>132</v>
      </c>
      <c r="AH108" s="20" t="s">
        <v>101</v>
      </c>
    </row>
    <row r="109" spans="1:34" s="27" customFormat="1" ht="25.15" customHeight="1" x14ac:dyDescent="0.25">
      <c r="A109" s="206"/>
      <c r="B109" s="97" t="s">
        <v>227</v>
      </c>
      <c r="C109" s="98"/>
      <c r="D109" s="99"/>
      <c r="E109" s="29"/>
      <c r="F109" s="29"/>
      <c r="G109" s="29" t="s">
        <v>20</v>
      </c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8">
        <f t="shared" si="69"/>
        <v>1</v>
      </c>
      <c r="AD109" s="30">
        <f t="shared" si="70"/>
        <v>0</v>
      </c>
      <c r="AE109" s="26">
        <f t="shared" si="71"/>
        <v>0</v>
      </c>
      <c r="AF109" s="86" t="s">
        <v>261</v>
      </c>
      <c r="AG109" s="87" t="s">
        <v>132</v>
      </c>
      <c r="AH109" s="20" t="s">
        <v>101</v>
      </c>
    </row>
    <row r="110" spans="1:34" s="27" customFormat="1" ht="25.15" customHeight="1" x14ac:dyDescent="0.25">
      <c r="A110" s="204" t="s">
        <v>243</v>
      </c>
      <c r="B110" s="97" t="s">
        <v>245</v>
      </c>
      <c r="C110" s="98"/>
      <c r="D110" s="99"/>
      <c r="E110" s="29" t="s">
        <v>20</v>
      </c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8">
        <f t="shared" ref="AC110:AC122" si="84">COUNTIF(E110:AB110,"P")</f>
        <v>1</v>
      </c>
      <c r="AD110" s="30">
        <f t="shared" ref="AD110:AD122" si="85">+COUNTIF(E110:AC110,"E")</f>
        <v>0</v>
      </c>
      <c r="AE110" s="26">
        <f t="shared" ref="AE110:AE122" si="86">+AD110/AC110</f>
        <v>0</v>
      </c>
      <c r="AF110" s="86" t="s">
        <v>244</v>
      </c>
      <c r="AG110" s="87" t="s">
        <v>130</v>
      </c>
      <c r="AH110" s="88" t="s">
        <v>101</v>
      </c>
    </row>
    <row r="111" spans="1:34" s="27" customFormat="1" ht="25.15" customHeight="1" x14ac:dyDescent="0.25">
      <c r="A111" s="205"/>
      <c r="B111" s="97" t="s">
        <v>246</v>
      </c>
      <c r="C111" s="98"/>
      <c r="D111" s="99"/>
      <c r="E111" s="29" t="s">
        <v>20</v>
      </c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8">
        <f t="shared" si="84"/>
        <v>1</v>
      </c>
      <c r="AD111" s="30">
        <f t="shared" si="85"/>
        <v>0</v>
      </c>
      <c r="AE111" s="26">
        <f t="shared" si="86"/>
        <v>0</v>
      </c>
      <c r="AF111" s="86" t="s">
        <v>244</v>
      </c>
      <c r="AG111" s="87" t="s">
        <v>130</v>
      </c>
      <c r="AH111" s="88" t="s">
        <v>101</v>
      </c>
    </row>
    <row r="112" spans="1:34" s="27" customFormat="1" ht="25.15" customHeight="1" x14ac:dyDescent="0.25">
      <c r="A112" s="205"/>
      <c r="B112" s="97" t="s">
        <v>247</v>
      </c>
      <c r="C112" s="98"/>
      <c r="D112" s="99"/>
      <c r="E112" s="29" t="s">
        <v>20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8">
        <f t="shared" si="84"/>
        <v>1</v>
      </c>
      <c r="AD112" s="30">
        <f t="shared" si="85"/>
        <v>0</v>
      </c>
      <c r="AE112" s="26">
        <f t="shared" si="86"/>
        <v>0</v>
      </c>
      <c r="AF112" s="86" t="s">
        <v>244</v>
      </c>
      <c r="AG112" s="87" t="s">
        <v>130</v>
      </c>
      <c r="AH112" s="88" t="s">
        <v>101</v>
      </c>
    </row>
    <row r="113" spans="1:34" s="27" customFormat="1" ht="25.15" customHeight="1" x14ac:dyDescent="0.25">
      <c r="A113" s="205"/>
      <c r="B113" s="97" t="s">
        <v>248</v>
      </c>
      <c r="C113" s="98"/>
      <c r="D113" s="99"/>
      <c r="E113" s="29" t="s">
        <v>20</v>
      </c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8">
        <f t="shared" si="84"/>
        <v>1</v>
      </c>
      <c r="AD113" s="30">
        <f t="shared" si="85"/>
        <v>0</v>
      </c>
      <c r="AE113" s="26">
        <f t="shared" si="86"/>
        <v>0</v>
      </c>
      <c r="AF113" s="86" t="s">
        <v>244</v>
      </c>
      <c r="AG113" s="87" t="s">
        <v>130</v>
      </c>
      <c r="AH113" s="88" t="s">
        <v>101</v>
      </c>
    </row>
    <row r="114" spans="1:34" s="27" customFormat="1" ht="25.15" customHeight="1" x14ac:dyDescent="0.25">
      <c r="A114" s="205"/>
      <c r="B114" s="97" t="s">
        <v>249</v>
      </c>
      <c r="C114" s="98"/>
      <c r="D114" s="99"/>
      <c r="E114" s="29" t="s">
        <v>20</v>
      </c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8">
        <f t="shared" si="84"/>
        <v>1</v>
      </c>
      <c r="AD114" s="30">
        <f t="shared" si="85"/>
        <v>0</v>
      </c>
      <c r="AE114" s="26">
        <f t="shared" si="86"/>
        <v>0</v>
      </c>
      <c r="AF114" s="86" t="s">
        <v>244</v>
      </c>
      <c r="AG114" s="87" t="s">
        <v>130</v>
      </c>
      <c r="AH114" s="88" t="s">
        <v>101</v>
      </c>
    </row>
    <row r="115" spans="1:34" s="27" customFormat="1" ht="25.15" customHeight="1" x14ac:dyDescent="0.25">
      <c r="A115" s="205"/>
      <c r="B115" s="97" t="s">
        <v>250</v>
      </c>
      <c r="C115" s="98"/>
      <c r="D115" s="99"/>
      <c r="E115" s="29" t="s">
        <v>20</v>
      </c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8">
        <f t="shared" si="84"/>
        <v>1</v>
      </c>
      <c r="AD115" s="30">
        <f t="shared" si="85"/>
        <v>0</v>
      </c>
      <c r="AE115" s="26">
        <f t="shared" si="86"/>
        <v>0</v>
      </c>
      <c r="AF115" s="86" t="s">
        <v>244</v>
      </c>
      <c r="AG115" s="87" t="s">
        <v>130</v>
      </c>
      <c r="AH115" s="88" t="s">
        <v>101</v>
      </c>
    </row>
    <row r="116" spans="1:34" s="27" customFormat="1" ht="25.15" customHeight="1" x14ac:dyDescent="0.25">
      <c r="A116" s="205"/>
      <c r="B116" s="97" t="s">
        <v>251</v>
      </c>
      <c r="C116" s="98"/>
      <c r="D116" s="99"/>
      <c r="E116" s="29"/>
      <c r="F116" s="29"/>
      <c r="G116" s="29"/>
      <c r="H116" s="29"/>
      <c r="I116" s="29"/>
      <c r="J116" s="29"/>
      <c r="K116" s="29" t="s">
        <v>20</v>
      </c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8">
        <f t="shared" si="84"/>
        <v>1</v>
      </c>
      <c r="AD116" s="30">
        <f t="shared" si="85"/>
        <v>0</v>
      </c>
      <c r="AE116" s="26">
        <f t="shared" si="86"/>
        <v>0</v>
      </c>
      <c r="AF116" s="86" t="s">
        <v>244</v>
      </c>
      <c r="AG116" s="87" t="s">
        <v>130</v>
      </c>
      <c r="AH116" s="88" t="s">
        <v>101</v>
      </c>
    </row>
    <row r="117" spans="1:34" s="27" customFormat="1" ht="25.15" customHeight="1" x14ac:dyDescent="0.25">
      <c r="A117" s="205"/>
      <c r="B117" s="97" t="s">
        <v>252</v>
      </c>
      <c r="C117" s="98"/>
      <c r="D117" s="99"/>
      <c r="E117" s="29"/>
      <c r="F117" s="29"/>
      <c r="G117" s="29"/>
      <c r="H117" s="29"/>
      <c r="I117" s="29"/>
      <c r="J117" s="29"/>
      <c r="K117" s="29" t="s">
        <v>20</v>
      </c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8">
        <f t="shared" si="84"/>
        <v>1</v>
      </c>
      <c r="AD117" s="30">
        <f t="shared" si="85"/>
        <v>0</v>
      </c>
      <c r="AE117" s="26">
        <f t="shared" si="86"/>
        <v>0</v>
      </c>
      <c r="AF117" s="86" t="s">
        <v>244</v>
      </c>
      <c r="AG117" s="87" t="s">
        <v>130</v>
      </c>
      <c r="AH117" s="88" t="s">
        <v>101</v>
      </c>
    </row>
    <row r="118" spans="1:34" s="27" customFormat="1" ht="25.15" customHeight="1" x14ac:dyDescent="0.25">
      <c r="A118" s="205"/>
      <c r="B118" s="97" t="s">
        <v>253</v>
      </c>
      <c r="C118" s="98"/>
      <c r="D118" s="99"/>
      <c r="E118" s="29"/>
      <c r="F118" s="29"/>
      <c r="G118" s="29"/>
      <c r="H118" s="29"/>
      <c r="I118" s="29"/>
      <c r="J118" s="29"/>
      <c r="K118" s="29" t="s">
        <v>20</v>
      </c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8">
        <f t="shared" si="84"/>
        <v>1</v>
      </c>
      <c r="AD118" s="30">
        <f t="shared" si="85"/>
        <v>0</v>
      </c>
      <c r="AE118" s="26">
        <f t="shared" si="86"/>
        <v>0</v>
      </c>
      <c r="AF118" s="86" t="s">
        <v>244</v>
      </c>
      <c r="AG118" s="87" t="s">
        <v>130</v>
      </c>
      <c r="AH118" s="88" t="s">
        <v>101</v>
      </c>
    </row>
    <row r="119" spans="1:34" s="27" customFormat="1" ht="25.15" customHeight="1" x14ac:dyDescent="0.25">
      <c r="A119" s="205"/>
      <c r="B119" s="97" t="s">
        <v>254</v>
      </c>
      <c r="C119" s="98"/>
      <c r="D119" s="99"/>
      <c r="E119" s="29"/>
      <c r="F119" s="29"/>
      <c r="G119" s="29"/>
      <c r="H119" s="29"/>
      <c r="I119" s="29"/>
      <c r="J119" s="29"/>
      <c r="K119" s="29" t="s">
        <v>20</v>
      </c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8">
        <f t="shared" si="84"/>
        <v>1</v>
      </c>
      <c r="AD119" s="30">
        <f t="shared" si="85"/>
        <v>0</v>
      </c>
      <c r="AE119" s="26">
        <f t="shared" si="86"/>
        <v>0</v>
      </c>
      <c r="AF119" s="86" t="s">
        <v>244</v>
      </c>
      <c r="AG119" s="87" t="s">
        <v>130</v>
      </c>
      <c r="AH119" s="88" t="s">
        <v>101</v>
      </c>
    </row>
    <row r="120" spans="1:34" s="27" customFormat="1" ht="25.15" customHeight="1" x14ac:dyDescent="0.25">
      <c r="A120" s="205"/>
      <c r="B120" s="97" t="s">
        <v>255</v>
      </c>
      <c r="C120" s="98"/>
      <c r="D120" s="9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 t="s">
        <v>20</v>
      </c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8">
        <f t="shared" si="84"/>
        <v>1</v>
      </c>
      <c r="AD120" s="30">
        <f t="shared" si="85"/>
        <v>0</v>
      </c>
      <c r="AE120" s="26">
        <f t="shared" si="86"/>
        <v>0</v>
      </c>
      <c r="AF120" s="86" t="s">
        <v>244</v>
      </c>
      <c r="AG120" s="87" t="s">
        <v>130</v>
      </c>
      <c r="AH120" s="88" t="s">
        <v>101</v>
      </c>
    </row>
    <row r="121" spans="1:34" s="27" customFormat="1" ht="25.15" customHeight="1" x14ac:dyDescent="0.25">
      <c r="A121" s="205"/>
      <c r="B121" s="97" t="s">
        <v>256</v>
      </c>
      <c r="C121" s="98"/>
      <c r="D121" s="9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 t="s">
        <v>20</v>
      </c>
      <c r="V121" s="29"/>
      <c r="W121" s="29"/>
      <c r="X121" s="29"/>
      <c r="Y121" s="29"/>
      <c r="Z121" s="29"/>
      <c r="AA121" s="29"/>
      <c r="AB121" s="29"/>
      <c r="AC121" s="28">
        <f t="shared" si="84"/>
        <v>1</v>
      </c>
      <c r="AD121" s="30">
        <f t="shared" si="85"/>
        <v>0</v>
      </c>
      <c r="AE121" s="26">
        <f t="shared" si="86"/>
        <v>0</v>
      </c>
      <c r="AF121" s="86" t="s">
        <v>244</v>
      </c>
      <c r="AG121" s="87" t="s">
        <v>130</v>
      </c>
      <c r="AH121" s="88" t="s">
        <v>101</v>
      </c>
    </row>
    <row r="122" spans="1:34" s="27" customFormat="1" ht="25.15" customHeight="1" x14ac:dyDescent="0.25">
      <c r="A122" s="206"/>
      <c r="B122" s="97" t="s">
        <v>257</v>
      </c>
      <c r="C122" s="98"/>
      <c r="D122" s="9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 t="s">
        <v>20</v>
      </c>
      <c r="Z122" s="29"/>
      <c r="AA122" s="29"/>
      <c r="AB122" s="29"/>
      <c r="AC122" s="28">
        <f t="shared" si="84"/>
        <v>1</v>
      </c>
      <c r="AD122" s="30">
        <f t="shared" si="85"/>
        <v>0</v>
      </c>
      <c r="AE122" s="26">
        <f t="shared" si="86"/>
        <v>0</v>
      </c>
      <c r="AF122" s="86" t="s">
        <v>244</v>
      </c>
      <c r="AG122" s="87" t="s">
        <v>130</v>
      </c>
      <c r="AH122" s="88" t="s">
        <v>101</v>
      </c>
    </row>
    <row r="123" spans="1:34" s="27" customFormat="1" ht="25.15" customHeight="1" x14ac:dyDescent="0.25">
      <c r="A123" s="207" t="s">
        <v>228</v>
      </c>
      <c r="B123" s="97" t="s">
        <v>229</v>
      </c>
      <c r="C123" s="98"/>
      <c r="D123" s="99"/>
      <c r="E123" s="29" t="s">
        <v>20</v>
      </c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8">
        <f t="shared" si="69"/>
        <v>1</v>
      </c>
      <c r="AD123" s="30">
        <f t="shared" si="70"/>
        <v>0</v>
      </c>
      <c r="AE123" s="26">
        <f t="shared" si="71"/>
        <v>0</v>
      </c>
      <c r="AF123" s="63" t="s">
        <v>241</v>
      </c>
      <c r="AG123" s="87" t="s">
        <v>132</v>
      </c>
      <c r="AH123" s="20" t="s">
        <v>101</v>
      </c>
    </row>
    <row r="124" spans="1:34" s="27" customFormat="1" ht="25.15" customHeight="1" x14ac:dyDescent="0.25">
      <c r="A124" s="208"/>
      <c r="B124" s="97" t="s">
        <v>230</v>
      </c>
      <c r="C124" s="98"/>
      <c r="D124" s="99"/>
      <c r="E124" s="29"/>
      <c r="F124" s="29"/>
      <c r="G124" s="29" t="s">
        <v>20</v>
      </c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8">
        <f t="shared" ref="AC124:AC126" si="87">COUNTIF(E124:AB124,"P")</f>
        <v>1</v>
      </c>
      <c r="AD124" s="30">
        <f t="shared" ref="AD124:AD126" si="88">+COUNTIF(E124:AC124,"E")</f>
        <v>0</v>
      </c>
      <c r="AE124" s="26">
        <f t="shared" ref="AE124:AE126" si="89">+AD124/AC124</f>
        <v>0</v>
      </c>
      <c r="AF124" s="63" t="s">
        <v>241</v>
      </c>
      <c r="AG124" s="87" t="s">
        <v>132</v>
      </c>
      <c r="AH124" s="77" t="s">
        <v>101</v>
      </c>
    </row>
    <row r="125" spans="1:34" s="27" customFormat="1" ht="25.15" customHeight="1" x14ac:dyDescent="0.25">
      <c r="A125" s="208"/>
      <c r="B125" s="97" t="s">
        <v>231</v>
      </c>
      <c r="C125" s="98"/>
      <c r="D125" s="99"/>
      <c r="E125" s="29"/>
      <c r="F125" s="29"/>
      <c r="G125" s="29"/>
      <c r="H125" s="29"/>
      <c r="I125" s="29" t="s">
        <v>20</v>
      </c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8">
        <f t="shared" si="87"/>
        <v>1</v>
      </c>
      <c r="AD125" s="30">
        <f t="shared" si="88"/>
        <v>0</v>
      </c>
      <c r="AE125" s="26">
        <f t="shared" si="89"/>
        <v>0</v>
      </c>
      <c r="AF125" s="63" t="s">
        <v>241</v>
      </c>
      <c r="AG125" s="87" t="s">
        <v>132</v>
      </c>
      <c r="AH125" s="77" t="s">
        <v>101</v>
      </c>
    </row>
    <row r="126" spans="1:34" s="27" customFormat="1" ht="25.15" customHeight="1" x14ac:dyDescent="0.25">
      <c r="A126" s="208"/>
      <c r="B126" s="97" t="s">
        <v>232</v>
      </c>
      <c r="C126" s="98"/>
      <c r="D126" s="99"/>
      <c r="E126" s="29"/>
      <c r="F126" s="29"/>
      <c r="G126" s="29"/>
      <c r="H126" s="29"/>
      <c r="I126" s="29"/>
      <c r="J126" s="29"/>
      <c r="K126" s="29" t="s">
        <v>20</v>
      </c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8">
        <f t="shared" si="87"/>
        <v>1</v>
      </c>
      <c r="AD126" s="30">
        <f t="shared" si="88"/>
        <v>0</v>
      </c>
      <c r="AE126" s="26">
        <f t="shared" si="89"/>
        <v>0</v>
      </c>
      <c r="AF126" s="63" t="s">
        <v>241</v>
      </c>
      <c r="AG126" s="87" t="s">
        <v>132</v>
      </c>
      <c r="AH126" s="77" t="s">
        <v>101</v>
      </c>
    </row>
    <row r="127" spans="1:34" s="27" customFormat="1" ht="25.15" customHeight="1" x14ac:dyDescent="0.25">
      <c r="A127" s="208"/>
      <c r="B127" s="97" t="s">
        <v>233</v>
      </c>
      <c r="C127" s="98"/>
      <c r="D127" s="99"/>
      <c r="E127" s="29"/>
      <c r="F127" s="29"/>
      <c r="G127" s="29"/>
      <c r="H127" s="29"/>
      <c r="I127" s="29"/>
      <c r="J127" s="29"/>
      <c r="K127" s="29"/>
      <c r="L127" s="29"/>
      <c r="M127" s="29" t="s">
        <v>20</v>
      </c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8">
        <f t="shared" ref="AC127:AC128" si="90">COUNTIF(E127:AB127,"P")</f>
        <v>1</v>
      </c>
      <c r="AD127" s="30">
        <f t="shared" ref="AD127:AD128" si="91">+COUNTIF(E127:AC127,"E")</f>
        <v>0</v>
      </c>
      <c r="AE127" s="26">
        <f t="shared" ref="AE127:AE128" si="92">+AD127/AC127</f>
        <v>0</v>
      </c>
      <c r="AF127" s="63" t="s">
        <v>241</v>
      </c>
      <c r="AG127" s="87" t="s">
        <v>132</v>
      </c>
      <c r="AH127" s="77" t="s">
        <v>101</v>
      </c>
    </row>
    <row r="128" spans="1:34" s="27" customFormat="1" ht="25.15" customHeight="1" x14ac:dyDescent="0.25">
      <c r="A128" s="209"/>
      <c r="B128" s="97" t="s">
        <v>234</v>
      </c>
      <c r="C128" s="98"/>
      <c r="D128" s="9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 t="s">
        <v>20</v>
      </c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8">
        <f t="shared" si="90"/>
        <v>1</v>
      </c>
      <c r="AD128" s="30">
        <f t="shared" si="91"/>
        <v>0</v>
      </c>
      <c r="AE128" s="26">
        <f t="shared" si="92"/>
        <v>0</v>
      </c>
      <c r="AF128" s="63" t="s">
        <v>241</v>
      </c>
      <c r="AG128" s="87" t="s">
        <v>132</v>
      </c>
      <c r="AH128" s="77" t="s">
        <v>101</v>
      </c>
    </row>
    <row r="129" spans="1:34" s="27" customFormat="1" ht="24" customHeight="1" x14ac:dyDescent="0.25">
      <c r="A129" s="3"/>
      <c r="B129" s="4"/>
      <c r="C129" s="4"/>
      <c r="D129" s="62"/>
      <c r="E129" s="93" t="s">
        <v>8</v>
      </c>
      <c r="F129" s="94"/>
      <c r="G129" s="93" t="s">
        <v>9</v>
      </c>
      <c r="H129" s="94"/>
      <c r="I129" s="93" t="s">
        <v>10</v>
      </c>
      <c r="J129" s="94"/>
      <c r="K129" s="93" t="s">
        <v>11</v>
      </c>
      <c r="L129" s="94"/>
      <c r="M129" s="93" t="s">
        <v>12</v>
      </c>
      <c r="N129" s="94"/>
      <c r="O129" s="93" t="s">
        <v>13</v>
      </c>
      <c r="P129" s="94"/>
      <c r="Q129" s="93" t="s">
        <v>14</v>
      </c>
      <c r="R129" s="94"/>
      <c r="S129" s="93" t="s">
        <v>15</v>
      </c>
      <c r="T129" s="94"/>
      <c r="U129" s="93" t="s">
        <v>16</v>
      </c>
      <c r="V129" s="94"/>
      <c r="W129" s="93" t="s">
        <v>17</v>
      </c>
      <c r="X129" s="94"/>
      <c r="Y129" s="93" t="s">
        <v>18</v>
      </c>
      <c r="Z129" s="94"/>
      <c r="AA129" s="93" t="s">
        <v>19</v>
      </c>
      <c r="AB129" s="94"/>
      <c r="AC129" s="155" t="s">
        <v>138</v>
      </c>
      <c r="AD129" s="156"/>
      <c r="AE129" s="156"/>
      <c r="AF129" s="156"/>
      <c r="AG129" s="156"/>
      <c r="AH129" s="157"/>
    </row>
    <row r="130" spans="1:34" s="27" customFormat="1" ht="24" customHeight="1" x14ac:dyDescent="0.25">
      <c r="A130" s="65" t="s">
        <v>23</v>
      </c>
      <c r="B130" s="66"/>
      <c r="C130" s="67"/>
      <c r="D130" s="5" t="s">
        <v>24</v>
      </c>
      <c r="E130" s="91">
        <f>COUNTIF(E12:E128,"P")</f>
        <v>16</v>
      </c>
      <c r="F130" s="92"/>
      <c r="G130" s="91">
        <f>COUNTIF(G12:G128,"P")</f>
        <v>21</v>
      </c>
      <c r="H130" s="92"/>
      <c r="I130" s="91">
        <f>COUNTIF(I12:I128,"P")</f>
        <v>21</v>
      </c>
      <c r="J130" s="92"/>
      <c r="K130" s="91">
        <f>COUNTIF(K12:K128,"P")</f>
        <v>26</v>
      </c>
      <c r="L130" s="92"/>
      <c r="M130" s="91">
        <f>COUNTIF(M12:M128,"P")</f>
        <v>17</v>
      </c>
      <c r="N130" s="92"/>
      <c r="O130" s="91">
        <f>COUNTIF(O12:O128,"P")</f>
        <v>17</v>
      </c>
      <c r="P130" s="92"/>
      <c r="Q130" s="91">
        <f>COUNTIF(Q12:Q128,"P")</f>
        <v>12</v>
      </c>
      <c r="R130" s="92"/>
      <c r="S130" s="91">
        <f>COUNTIF(S12:S128,"P")</f>
        <v>14</v>
      </c>
      <c r="T130" s="92"/>
      <c r="U130" s="91">
        <f>COUNTIF(U12:U128,"P")</f>
        <v>12</v>
      </c>
      <c r="V130" s="92"/>
      <c r="W130" s="91">
        <f>COUNTIF(W12:W128,"P")</f>
        <v>11</v>
      </c>
      <c r="X130" s="92"/>
      <c r="Y130" s="91">
        <f>COUNTIF(Y12:Y128,"P")</f>
        <v>7</v>
      </c>
      <c r="Z130" s="92"/>
      <c r="AA130" s="91">
        <f>COUNTIF(AA12:AA128,"P")</f>
        <v>10</v>
      </c>
      <c r="AB130" s="92"/>
      <c r="AC130" s="180">
        <f>SUM(E130:AB130)</f>
        <v>184</v>
      </c>
      <c r="AD130" s="181"/>
      <c r="AE130" s="6" t="s">
        <v>25</v>
      </c>
      <c r="AF130" s="153">
        <f>AC131/AC130</f>
        <v>0</v>
      </c>
      <c r="AG130" s="89" t="s">
        <v>26</v>
      </c>
      <c r="AH130" s="158"/>
    </row>
    <row r="131" spans="1:34" s="27" customFormat="1" ht="24" customHeight="1" x14ac:dyDescent="0.25">
      <c r="A131" s="68"/>
      <c r="B131" s="69"/>
      <c r="C131" s="70"/>
      <c r="D131" s="5" t="s">
        <v>27</v>
      </c>
      <c r="E131" s="91">
        <f>COUNTIF(F12:F107,"E")</f>
        <v>0</v>
      </c>
      <c r="F131" s="92"/>
      <c r="G131" s="91">
        <f>COUNTIF(H12:H128,"E")</f>
        <v>0</v>
      </c>
      <c r="H131" s="92"/>
      <c r="I131" s="91">
        <f>COUNTIF(J12:J128,"E")</f>
        <v>0</v>
      </c>
      <c r="J131" s="92"/>
      <c r="K131" s="91">
        <f>COUNTIF(L12:L128,"E")</f>
        <v>0</v>
      </c>
      <c r="L131" s="92"/>
      <c r="M131" s="91">
        <f>COUNTIF(N12:N128,"E")</f>
        <v>0</v>
      </c>
      <c r="N131" s="92"/>
      <c r="O131" s="91">
        <f>COUNTIF(P12:P128,"E")</f>
        <v>0</v>
      </c>
      <c r="P131" s="92"/>
      <c r="Q131" s="91">
        <f>COUNTIF(R12:R128,"E")</f>
        <v>0</v>
      </c>
      <c r="R131" s="92"/>
      <c r="S131" s="91">
        <f>COUNTIF(T12:T128,"E")</f>
        <v>0</v>
      </c>
      <c r="T131" s="92"/>
      <c r="U131" s="91">
        <f>COUNTIF(V12:V128,"E")</f>
        <v>0</v>
      </c>
      <c r="V131" s="92"/>
      <c r="W131" s="91">
        <f>COUNTIF(X12:X128,"E")</f>
        <v>0</v>
      </c>
      <c r="X131" s="92"/>
      <c r="Y131" s="91">
        <f>COUNTIF(Z12:Z128,"E")</f>
        <v>0</v>
      </c>
      <c r="Z131" s="92"/>
      <c r="AA131" s="91">
        <f>COUNTIF(AB12:AB128,"E")</f>
        <v>0</v>
      </c>
      <c r="AB131" s="92"/>
      <c r="AC131" s="180">
        <f>SUM(E131:AB131)</f>
        <v>0</v>
      </c>
      <c r="AD131" s="181"/>
      <c r="AE131" s="6" t="s">
        <v>28</v>
      </c>
      <c r="AF131" s="154"/>
      <c r="AG131" s="90"/>
      <c r="AH131" s="159"/>
    </row>
    <row r="132" spans="1:34" ht="24" customHeight="1" x14ac:dyDescent="0.25">
      <c r="A132" s="68"/>
      <c r="B132" s="69"/>
      <c r="C132" s="70"/>
      <c r="D132" s="5" t="s">
        <v>29</v>
      </c>
      <c r="E132" s="91"/>
      <c r="F132" s="92"/>
      <c r="G132" s="91"/>
      <c r="H132" s="92"/>
      <c r="I132" s="160">
        <v>0.25</v>
      </c>
      <c r="J132" s="161"/>
      <c r="K132" s="91"/>
      <c r="L132" s="92"/>
      <c r="M132" s="91"/>
      <c r="N132" s="92"/>
      <c r="O132" s="160">
        <v>0.25</v>
      </c>
      <c r="P132" s="161"/>
      <c r="Q132" s="91"/>
      <c r="R132" s="92"/>
      <c r="S132" s="91"/>
      <c r="T132" s="92"/>
      <c r="U132" s="160">
        <v>0.25</v>
      </c>
      <c r="V132" s="161"/>
      <c r="W132" s="91"/>
      <c r="X132" s="92"/>
      <c r="Y132" s="91"/>
      <c r="Z132" s="92"/>
      <c r="AA132" s="160">
        <v>0.25</v>
      </c>
      <c r="AB132" s="161"/>
      <c r="AC132" s="91"/>
      <c r="AD132" s="92"/>
      <c r="AE132" s="6"/>
      <c r="AF132" s="7">
        <v>1</v>
      </c>
      <c r="AG132" s="7"/>
      <c r="AH132" s="63"/>
    </row>
    <row r="133" spans="1:34" ht="24" customHeight="1" x14ac:dyDescent="0.25">
      <c r="A133" s="71"/>
      <c r="B133" s="72"/>
      <c r="C133" s="73"/>
      <c r="D133" s="5" t="s">
        <v>30</v>
      </c>
      <c r="E133" s="151"/>
      <c r="F133" s="152"/>
      <c r="G133" s="151">
        <f t="shared" ref="G133" si="93">G131/G130</f>
        <v>0</v>
      </c>
      <c r="H133" s="152"/>
      <c r="I133" s="151">
        <f>I131/I130</f>
        <v>0</v>
      </c>
      <c r="J133" s="152"/>
      <c r="K133" s="151">
        <f t="shared" ref="K133" si="94">K131/K130</f>
        <v>0</v>
      </c>
      <c r="L133" s="152"/>
      <c r="M133" s="151">
        <f t="shared" ref="M133" si="95">M131/M130</f>
        <v>0</v>
      </c>
      <c r="N133" s="152"/>
      <c r="O133" s="151">
        <f t="shared" ref="O133" si="96">O131/O130</f>
        <v>0</v>
      </c>
      <c r="P133" s="152"/>
      <c r="Q133" s="151">
        <f t="shared" ref="Q133" si="97">Q131/Q130</f>
        <v>0</v>
      </c>
      <c r="R133" s="152"/>
      <c r="S133" s="151">
        <f t="shared" ref="S133" si="98">S131/S130</f>
        <v>0</v>
      </c>
      <c r="T133" s="152"/>
      <c r="U133" s="151">
        <f t="shared" ref="U133" si="99">U131/U130</f>
        <v>0</v>
      </c>
      <c r="V133" s="152"/>
      <c r="W133" s="151">
        <f t="shared" ref="W133" si="100">W131/W130</f>
        <v>0</v>
      </c>
      <c r="X133" s="152"/>
      <c r="Y133" s="151">
        <f t="shared" ref="Y133" si="101">Y131/Y130</f>
        <v>0</v>
      </c>
      <c r="Z133" s="152"/>
      <c r="AA133" s="151">
        <f t="shared" ref="AA133" si="102">AA131/AA130</f>
        <v>0</v>
      </c>
      <c r="AB133" s="152"/>
      <c r="AC133" s="182">
        <f>AC131/AC130</f>
        <v>0</v>
      </c>
      <c r="AD133" s="182"/>
      <c r="AE133" s="182"/>
      <c r="AF133" s="183" t="s">
        <v>31</v>
      </c>
      <c r="AG133" s="183"/>
      <c r="AH133" s="183"/>
    </row>
    <row r="134" spans="1:34" ht="61.5" customHeight="1" x14ac:dyDescent="0.25">
      <c r="A134" s="8"/>
      <c r="B134" s="9"/>
      <c r="C134" s="9"/>
      <c r="D134" s="10"/>
      <c r="E134" s="184">
        <f>+(E133+G133+I133)/3</f>
        <v>0</v>
      </c>
      <c r="F134" s="185"/>
      <c r="G134" s="185"/>
      <c r="H134" s="185"/>
      <c r="I134" s="185"/>
      <c r="J134" s="186"/>
      <c r="K134" s="184">
        <f>+(K133+M133+O133)/3</f>
        <v>0</v>
      </c>
      <c r="L134" s="185"/>
      <c r="M134" s="185"/>
      <c r="N134" s="185"/>
      <c r="O134" s="185"/>
      <c r="P134" s="186"/>
      <c r="Q134" s="184">
        <f>+(Q133+S133+U133)/3</f>
        <v>0</v>
      </c>
      <c r="R134" s="185"/>
      <c r="S134" s="185"/>
      <c r="T134" s="185"/>
      <c r="U134" s="185"/>
      <c r="V134" s="186"/>
      <c r="W134" s="184">
        <f>+(W133+Y133+AA133)/3</f>
        <v>0</v>
      </c>
      <c r="X134" s="185"/>
      <c r="Y134" s="185"/>
      <c r="Z134" s="185"/>
      <c r="AA134" s="185"/>
      <c r="AB134" s="186"/>
      <c r="AC134" s="182"/>
      <c r="AD134" s="182"/>
      <c r="AE134" s="182"/>
      <c r="AF134" s="183"/>
      <c r="AG134" s="183"/>
      <c r="AH134" s="183"/>
    </row>
    <row r="135" spans="1:34" ht="75.75" customHeight="1" x14ac:dyDescent="0.25">
      <c r="A135" s="162"/>
      <c r="B135" s="11"/>
      <c r="C135" s="11"/>
      <c r="D135" s="12"/>
      <c r="E135" s="163" t="s">
        <v>32</v>
      </c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5"/>
      <c r="S135" s="163" t="s">
        <v>134</v>
      </c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5"/>
      <c r="AE135" s="192" t="s">
        <v>33</v>
      </c>
      <c r="AF135" s="193"/>
      <c r="AG135" s="78"/>
      <c r="AH135" s="13" t="s">
        <v>34</v>
      </c>
    </row>
    <row r="136" spans="1:34" ht="63.6" customHeight="1" x14ac:dyDescent="0.25">
      <c r="A136" s="162"/>
      <c r="B136" s="11"/>
      <c r="C136" s="11"/>
      <c r="D136" s="12"/>
      <c r="E136" s="175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7"/>
      <c r="S136" s="175" t="s">
        <v>136</v>
      </c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7"/>
      <c r="AE136" s="178" t="s">
        <v>135</v>
      </c>
      <c r="AF136" s="179"/>
      <c r="AG136" s="79"/>
      <c r="AH136" s="60">
        <v>44586</v>
      </c>
    </row>
    <row r="137" spans="1:34" ht="24" customHeight="1" x14ac:dyDescent="0.25">
      <c r="A137" s="162"/>
      <c r="B137" s="11"/>
      <c r="C137" s="11"/>
      <c r="D137" s="12"/>
      <c r="E137" s="169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1"/>
      <c r="S137" s="169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1"/>
      <c r="AE137" s="178"/>
      <c r="AF137" s="179"/>
      <c r="AG137" s="79"/>
      <c r="AH137" s="60"/>
    </row>
    <row r="138" spans="1:34" ht="24" customHeight="1" x14ac:dyDescent="0.25">
      <c r="A138" s="162"/>
      <c r="B138" s="11"/>
      <c r="C138" s="11"/>
      <c r="D138" s="12"/>
      <c r="E138" s="169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1"/>
      <c r="S138" s="169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1"/>
      <c r="AE138" s="178"/>
      <c r="AF138" s="179"/>
      <c r="AG138" s="79"/>
      <c r="AH138" s="60"/>
    </row>
    <row r="139" spans="1:34" ht="24" customHeight="1" x14ac:dyDescent="0.25">
      <c r="A139" s="162"/>
      <c r="B139" s="11"/>
      <c r="C139" s="11"/>
      <c r="D139" s="12"/>
      <c r="E139" s="166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8"/>
      <c r="S139" s="172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4"/>
      <c r="AE139" s="172"/>
      <c r="AF139" s="174"/>
      <c r="AG139" s="76"/>
      <c r="AH139" s="28"/>
    </row>
    <row r="140" spans="1:34" ht="24" customHeight="1" x14ac:dyDescent="0.25">
      <c r="A140" s="14" t="s">
        <v>35</v>
      </c>
      <c r="B140" s="15" t="s">
        <v>36</v>
      </c>
      <c r="C140" s="16"/>
      <c r="D140" s="16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75"/>
      <c r="AH140" s="2"/>
    </row>
    <row r="141" spans="1:34" ht="24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34" ht="24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34" ht="24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34" ht="24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34" ht="24" customHeight="1" x14ac:dyDescent="0.25">
      <c r="AE145" s="1"/>
      <c r="AH145" s="1"/>
    </row>
    <row r="146" spans="1:34" ht="24" customHeight="1" x14ac:dyDescent="0.25">
      <c r="A146" s="18"/>
      <c r="B146" s="18"/>
      <c r="C146" s="18"/>
      <c r="D146" s="18"/>
      <c r="AE146" s="1"/>
      <c r="AH146" s="1"/>
    </row>
  </sheetData>
  <mergeCells count="288">
    <mergeCell ref="C1:AD2"/>
    <mergeCell ref="AG1:AH1"/>
    <mergeCell ref="AG2:AH2"/>
    <mergeCell ref="AG3:AH3"/>
    <mergeCell ref="AE3:AF3"/>
    <mergeCell ref="AE2:AF2"/>
    <mergeCell ref="AE1:AF1"/>
    <mergeCell ref="C3:AD3"/>
    <mergeCell ref="B122:D122"/>
    <mergeCell ref="A110:A122"/>
    <mergeCell ref="B15:D15"/>
    <mergeCell ref="B16:D16"/>
    <mergeCell ref="A65:A73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A97:A98"/>
    <mergeCell ref="B97:D97"/>
    <mergeCell ref="B98:D98"/>
    <mergeCell ref="B30:D30"/>
    <mergeCell ref="A31:A35"/>
    <mergeCell ref="B31:D31"/>
    <mergeCell ref="B32:D32"/>
    <mergeCell ref="B33:D33"/>
    <mergeCell ref="B34:D34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A50:A51"/>
    <mergeCell ref="A53:A58"/>
    <mergeCell ref="A61:A63"/>
    <mergeCell ref="A75:A81"/>
    <mergeCell ref="A82:A96"/>
    <mergeCell ref="A100:A109"/>
    <mergeCell ref="A123:A128"/>
    <mergeCell ref="B126:D126"/>
    <mergeCell ref="B125:D125"/>
    <mergeCell ref="B124:D124"/>
    <mergeCell ref="B86:D86"/>
    <mergeCell ref="B101:D101"/>
    <mergeCell ref="B100:D100"/>
    <mergeCell ref="B102:D102"/>
    <mergeCell ref="B89:D89"/>
    <mergeCell ref="B88:D88"/>
    <mergeCell ref="B87:D87"/>
    <mergeCell ref="B85:D85"/>
    <mergeCell ref="B106:D106"/>
    <mergeCell ref="B123:D123"/>
    <mergeCell ref="B108:D108"/>
    <mergeCell ref="B91:D91"/>
    <mergeCell ref="B46:D46"/>
    <mergeCell ref="B21:D21"/>
    <mergeCell ref="A42:A45"/>
    <mergeCell ref="A46:A48"/>
    <mergeCell ref="B57:D57"/>
    <mergeCell ref="B53:D53"/>
    <mergeCell ref="B52:D52"/>
    <mergeCell ref="B50:D50"/>
    <mergeCell ref="B82:D82"/>
    <mergeCell ref="B54:D54"/>
    <mergeCell ref="B55:D55"/>
    <mergeCell ref="B23:D23"/>
    <mergeCell ref="B64:D64"/>
    <mergeCell ref="B38:D38"/>
    <mergeCell ref="B47:D47"/>
    <mergeCell ref="B48:D48"/>
    <mergeCell ref="B42:D42"/>
    <mergeCell ref="B40:D40"/>
    <mergeCell ref="B49:D49"/>
    <mergeCell ref="B43:D43"/>
    <mergeCell ref="B45:D45"/>
    <mergeCell ref="B44:D44"/>
    <mergeCell ref="B24:D24"/>
    <mergeCell ref="B20:D20"/>
    <mergeCell ref="B19:D19"/>
    <mergeCell ref="A12:A17"/>
    <mergeCell ref="B18:D18"/>
    <mergeCell ref="A18:A20"/>
    <mergeCell ref="A21:A22"/>
    <mergeCell ref="A24:A25"/>
    <mergeCell ref="A26:A29"/>
    <mergeCell ref="A36:A41"/>
    <mergeCell ref="B12:D12"/>
    <mergeCell ref="B13:D13"/>
    <mergeCell ref="B14:D14"/>
    <mergeCell ref="B39:D39"/>
    <mergeCell ref="B41:D41"/>
    <mergeCell ref="B17:D17"/>
    <mergeCell ref="B28:D28"/>
    <mergeCell ref="B27:D27"/>
    <mergeCell ref="B22:D22"/>
    <mergeCell ref="B29:D29"/>
    <mergeCell ref="B37:D37"/>
    <mergeCell ref="B25:D25"/>
    <mergeCell ref="B35:D35"/>
    <mergeCell ref="B36:D36"/>
    <mergeCell ref="B26:D26"/>
    <mergeCell ref="B92:D92"/>
    <mergeCell ref="B51:D51"/>
    <mergeCell ref="B94:D94"/>
    <mergeCell ref="B95:D95"/>
    <mergeCell ref="B96:D96"/>
    <mergeCell ref="B99:D99"/>
    <mergeCell ref="B107:D107"/>
    <mergeCell ref="B78:D78"/>
    <mergeCell ref="B74:D74"/>
    <mergeCell ref="B80:D80"/>
    <mergeCell ref="B60:D60"/>
    <mergeCell ref="B61:D61"/>
    <mergeCell ref="B76:D76"/>
    <mergeCell ref="B81:D81"/>
    <mergeCell ref="B83:D83"/>
    <mergeCell ref="B84:D84"/>
    <mergeCell ref="B62:D62"/>
    <mergeCell ref="B79:D79"/>
    <mergeCell ref="B58:D58"/>
    <mergeCell ref="B77:D77"/>
    <mergeCell ref="B56:D56"/>
    <mergeCell ref="B59:D59"/>
    <mergeCell ref="AE138:AF138"/>
    <mergeCell ref="AE139:AF139"/>
    <mergeCell ref="E10:E11"/>
    <mergeCell ref="F10:F11"/>
    <mergeCell ref="G10:G11"/>
    <mergeCell ref="H10:H11"/>
    <mergeCell ref="AC133:AE134"/>
    <mergeCell ref="AF133:AH134"/>
    <mergeCell ref="E134:J134"/>
    <mergeCell ref="K134:P134"/>
    <mergeCell ref="Q134:V134"/>
    <mergeCell ref="W134:AB134"/>
    <mergeCell ref="Q133:R133"/>
    <mergeCell ref="S133:T133"/>
    <mergeCell ref="U133:V133"/>
    <mergeCell ref="W133:X133"/>
    <mergeCell ref="Y133:Z133"/>
    <mergeCell ref="AC10:AC11"/>
    <mergeCell ref="AD10:AD11"/>
    <mergeCell ref="AE10:AE11"/>
    <mergeCell ref="AF8:AF11"/>
    <mergeCell ref="U10:U11"/>
    <mergeCell ref="N10:N11"/>
    <mergeCell ref="AE135:AF135"/>
    <mergeCell ref="AE136:AF136"/>
    <mergeCell ref="E137:R137"/>
    <mergeCell ref="S137:AD137"/>
    <mergeCell ref="AE137:AF137"/>
    <mergeCell ref="AC131:AD131"/>
    <mergeCell ref="AA130:AB130"/>
    <mergeCell ref="AC130:AD130"/>
    <mergeCell ref="S131:T131"/>
    <mergeCell ref="U131:V131"/>
    <mergeCell ref="W131:X131"/>
    <mergeCell ref="Y131:Z131"/>
    <mergeCell ref="AA131:AB131"/>
    <mergeCell ref="Q130:R130"/>
    <mergeCell ref="S130:T130"/>
    <mergeCell ref="U130:V130"/>
    <mergeCell ref="W130:X130"/>
    <mergeCell ref="Y130:Z130"/>
    <mergeCell ref="E131:F131"/>
    <mergeCell ref="S132:T132"/>
    <mergeCell ref="Q131:R131"/>
    <mergeCell ref="A135:A139"/>
    <mergeCell ref="E135:R135"/>
    <mergeCell ref="S135:AD135"/>
    <mergeCell ref="E139:R139"/>
    <mergeCell ref="AA132:AB132"/>
    <mergeCell ref="AC132:AD132"/>
    <mergeCell ref="E133:F133"/>
    <mergeCell ref="G133:H133"/>
    <mergeCell ref="I133:J133"/>
    <mergeCell ref="K133:L133"/>
    <mergeCell ref="M133:N133"/>
    <mergeCell ref="O133:P133"/>
    <mergeCell ref="E132:F132"/>
    <mergeCell ref="G132:H132"/>
    <mergeCell ref="I132:J132"/>
    <mergeCell ref="Y132:Z132"/>
    <mergeCell ref="E138:R138"/>
    <mergeCell ref="S138:AD138"/>
    <mergeCell ref="O132:P132"/>
    <mergeCell ref="S139:AD139"/>
    <mergeCell ref="E136:R136"/>
    <mergeCell ref="S136:AD136"/>
    <mergeCell ref="O131:P131"/>
    <mergeCell ref="O130:P130"/>
    <mergeCell ref="E130:F130"/>
    <mergeCell ref="G130:H130"/>
    <mergeCell ref="AA133:AB133"/>
    <mergeCell ref="W132:X132"/>
    <mergeCell ref="AF130:AF131"/>
    <mergeCell ref="K130:L130"/>
    <mergeCell ref="W129:X129"/>
    <mergeCell ref="Y129:Z129"/>
    <mergeCell ref="AC129:AH129"/>
    <mergeCell ref="AH130:AH131"/>
    <mergeCell ref="M131:N131"/>
    <mergeCell ref="U132:V132"/>
    <mergeCell ref="AA129:AB129"/>
    <mergeCell ref="E129:F129"/>
    <mergeCell ref="G129:H129"/>
    <mergeCell ref="I129:J129"/>
    <mergeCell ref="K129:L129"/>
    <mergeCell ref="M129:N129"/>
    <mergeCell ref="O129:P129"/>
    <mergeCell ref="Q129:R129"/>
    <mergeCell ref="S129:T129"/>
    <mergeCell ref="AF4:AH6"/>
    <mergeCell ref="A7:AH7"/>
    <mergeCell ref="A8:D10"/>
    <mergeCell ref="E8:J8"/>
    <mergeCell ref="K8:P8"/>
    <mergeCell ref="Q8:V8"/>
    <mergeCell ref="W8:AB8"/>
    <mergeCell ref="AC8:AE9"/>
    <mergeCell ref="A1:B6"/>
    <mergeCell ref="O9:P9"/>
    <mergeCell ref="Q9:R9"/>
    <mergeCell ref="S9:T9"/>
    <mergeCell ref="P10:P11"/>
    <mergeCell ref="V10:V11"/>
    <mergeCell ref="W10:W11"/>
    <mergeCell ref="X10:X11"/>
    <mergeCell ref="Y10:Y11"/>
    <mergeCell ref="Q10:Q11"/>
    <mergeCell ref="R10:R11"/>
    <mergeCell ref="AB10:AB11"/>
    <mergeCell ref="E9:F9"/>
    <mergeCell ref="G9:H9"/>
    <mergeCell ref="I9:J9"/>
    <mergeCell ref="K9:L9"/>
    <mergeCell ref="C4:K6"/>
    <mergeCell ref="L4:X6"/>
    <mergeCell ref="Y4:AE6"/>
    <mergeCell ref="AH8:AH11"/>
    <mergeCell ref="M9:N9"/>
    <mergeCell ref="L10:L11"/>
    <mergeCell ref="J10:J11"/>
    <mergeCell ref="K10:K11"/>
    <mergeCell ref="Z10:Z11"/>
    <mergeCell ref="W9:X9"/>
    <mergeCell ref="Y9:Z9"/>
    <mergeCell ref="AA9:AB9"/>
    <mergeCell ref="U9:V9"/>
    <mergeCell ref="AA10:AA11"/>
    <mergeCell ref="M10:M11"/>
    <mergeCell ref="O10:O11"/>
    <mergeCell ref="T10:T11"/>
    <mergeCell ref="AG130:AG131"/>
    <mergeCell ref="I131:J131"/>
    <mergeCell ref="U129:V129"/>
    <mergeCell ref="B11:D11"/>
    <mergeCell ref="M132:N132"/>
    <mergeCell ref="G131:H131"/>
    <mergeCell ref="I130:J130"/>
    <mergeCell ref="K131:L131"/>
    <mergeCell ref="B109:D109"/>
    <mergeCell ref="B103:D103"/>
    <mergeCell ref="B104:D104"/>
    <mergeCell ref="B105:D105"/>
    <mergeCell ref="B127:D127"/>
    <mergeCell ref="B128:D128"/>
    <mergeCell ref="AG8:AG11"/>
    <mergeCell ref="S10:S11"/>
    <mergeCell ref="M130:N130"/>
    <mergeCell ref="Q132:R132"/>
    <mergeCell ref="K132:L132"/>
    <mergeCell ref="I10:I11"/>
    <mergeCell ref="B75:D75"/>
    <mergeCell ref="B63:D63"/>
    <mergeCell ref="B90:D90"/>
    <mergeCell ref="B93:D93"/>
  </mergeCells>
  <conditionalFormatting sqref="E10 F64 E50:E52 Z21 K76:K77 AA76:AA77 E104:F107 I104:I128 M104:M128 U104:U128 W104:W128 O104:O128 Q104:Q128 S104:S128 E124:F128 Y108:Y128 W18:W28 K17 E53:F63 M76:M102 U76:U102 W76:W102 O76:O102 Q76:Q102 S76:S102 I76:I102 E76:F102 M12:M28 Q12:Q28 U12:U28 O12:O28 E12:F28 I12:I28 S12:S28 W12:W16 E37:F49 Q37:Q49 I37:I49 O37:O49 S37:S49 U37:U49 M37:M49 W37:W49 K62:K74 O53:O74 U53:U74 I53:I74 Q53:Q74 W53:W74 E65:F74 G62:G74 S53:S74 Y62:Y74 M53:M74">
    <cfRule type="cellIs" dxfId="182" priority="1007" stopIfTrue="1" operator="equal">
      <formula>"""P"""</formula>
    </cfRule>
  </conditionalFormatting>
  <conditionalFormatting sqref="F64:AB64 E50:E52 AB50:AB52 Z76:AB77 J75:J77 E76:X77 E104:AB107 N108:O123 K108:L123 Q108:AB123 E124:AB128 J108:J128 P108:P128 E18:AB28 X17:AB17 E17:V17 E53:AB63 E78:AB102 E12:AB16 E37:AB49 K62:K64 Q62:Q64 W62:W64 E65:AB74 G62:G74 S62:S74 Y62:Y74 M62:M74">
    <cfRule type="cellIs" dxfId="181" priority="1005" stopIfTrue="1" operator="equal">
      <formula>"P"</formula>
    </cfRule>
    <cfRule type="cellIs" dxfId="180" priority="1006" stopIfTrue="1" operator="equal">
      <formula>"E"</formula>
    </cfRule>
  </conditionalFormatting>
  <conditionalFormatting sqref="I47:I49">
    <cfRule type="cellIs" dxfId="179" priority="887" stopIfTrue="1" operator="equal">
      <formula>"P"</formula>
    </cfRule>
    <cfRule type="cellIs" dxfId="178" priority="888" stopIfTrue="1" operator="equal">
      <formula>"E"</formula>
    </cfRule>
  </conditionalFormatting>
  <conditionalFormatting sqref="X47:X49">
    <cfRule type="cellIs" dxfId="177" priority="885" stopIfTrue="1" operator="equal">
      <formula>"P"</formula>
    </cfRule>
    <cfRule type="cellIs" dxfId="176" priority="886" stopIfTrue="1" operator="equal">
      <formula>"E"</formula>
    </cfRule>
  </conditionalFormatting>
  <conditionalFormatting sqref="W53:W61">
    <cfRule type="cellIs" dxfId="175" priority="733" stopIfTrue="1" operator="equal">
      <formula>"P"</formula>
    </cfRule>
    <cfRule type="cellIs" dxfId="174" priority="734" stopIfTrue="1" operator="equal">
      <formula>"E"</formula>
    </cfRule>
  </conditionalFormatting>
  <conditionalFormatting sqref="F10:AD10">
    <cfRule type="cellIs" dxfId="173" priority="804" stopIfTrue="1" operator="equal">
      <formula>"""P"""</formula>
    </cfRule>
  </conditionalFormatting>
  <conditionalFormatting sqref="I29:I36 M29:M36 Q29:Q36 U29:U36 O29:O36 S29:S36 W29:W36 E29:F36">
    <cfRule type="cellIs" dxfId="172" priority="789" stopIfTrue="1" operator="equal">
      <formula>"""P"""</formula>
    </cfRule>
  </conditionalFormatting>
  <conditionalFormatting sqref="E29:F29 H29:AB29 E36:F36 H36:AB36 E30:AB35">
    <cfRule type="cellIs" dxfId="171" priority="787" stopIfTrue="1" operator="equal">
      <formula>"P"</formula>
    </cfRule>
    <cfRule type="cellIs" dxfId="170" priority="788" stopIfTrue="1" operator="equal">
      <formula>"E"</formula>
    </cfRule>
  </conditionalFormatting>
  <conditionalFormatting sqref="W75 O75 Q75 I75 F75">
    <cfRule type="cellIs" dxfId="169" priority="777" stopIfTrue="1" operator="equal">
      <formula>"""P"""</formula>
    </cfRule>
  </conditionalFormatting>
  <conditionalFormatting sqref="F75:L75 T75 AB75 N75:R75 V75:Z75">
    <cfRule type="cellIs" dxfId="168" priority="775" stopIfTrue="1" operator="equal">
      <formula>"P"</formula>
    </cfRule>
    <cfRule type="cellIs" dxfId="167" priority="776" stopIfTrue="1" operator="equal">
      <formula>"E"</formula>
    </cfRule>
  </conditionalFormatting>
  <conditionalFormatting sqref="K75:L75 N75:O75 F75:I75 Q75:R75 T75 AB75 V75:Z75">
    <cfRule type="cellIs" dxfId="166" priority="773" stopIfTrue="1" operator="equal">
      <formula>"P"</formula>
    </cfRule>
    <cfRule type="cellIs" dxfId="165" priority="774" stopIfTrue="1" operator="equal">
      <formula>"E"</formula>
    </cfRule>
  </conditionalFormatting>
  <conditionalFormatting sqref="P75">
    <cfRule type="cellIs" dxfId="164" priority="769" stopIfTrue="1" operator="equal">
      <formula>"P"</formula>
    </cfRule>
    <cfRule type="cellIs" dxfId="163" priority="770" stopIfTrue="1" operator="equal">
      <formula>"E"</formula>
    </cfRule>
  </conditionalFormatting>
  <conditionalFormatting sqref="E53:E61">
    <cfRule type="cellIs" dxfId="162" priority="745" stopIfTrue="1" operator="equal">
      <formula>"""P"""</formula>
    </cfRule>
  </conditionalFormatting>
  <conditionalFormatting sqref="E53:E61">
    <cfRule type="cellIs" dxfId="161" priority="743" stopIfTrue="1" operator="equal">
      <formula>"P"</formula>
    </cfRule>
    <cfRule type="cellIs" dxfId="160" priority="744" stopIfTrue="1" operator="equal">
      <formula>"E"</formula>
    </cfRule>
  </conditionalFormatting>
  <conditionalFormatting sqref="K53:K61">
    <cfRule type="cellIs" dxfId="159" priority="742" stopIfTrue="1" operator="equal">
      <formula>"""P"""</formula>
    </cfRule>
  </conditionalFormatting>
  <conditionalFormatting sqref="K53:K61">
    <cfRule type="cellIs" dxfId="158" priority="741" stopIfTrue="1" operator="equal">
      <formula>"""P"""</formula>
    </cfRule>
  </conditionalFormatting>
  <conditionalFormatting sqref="K53:K61">
    <cfRule type="cellIs" dxfId="157" priority="739" stopIfTrue="1" operator="equal">
      <formula>"P"</formula>
    </cfRule>
    <cfRule type="cellIs" dxfId="156" priority="740" stopIfTrue="1" operator="equal">
      <formula>"E"</formula>
    </cfRule>
  </conditionalFormatting>
  <conditionalFormatting sqref="Q53:Q61">
    <cfRule type="cellIs" dxfId="155" priority="738" stopIfTrue="1" operator="equal">
      <formula>"""P"""</formula>
    </cfRule>
  </conditionalFormatting>
  <conditionalFormatting sqref="Q53:Q61">
    <cfRule type="cellIs" dxfId="154" priority="736" stopIfTrue="1" operator="equal">
      <formula>"P"</formula>
    </cfRule>
    <cfRule type="cellIs" dxfId="153" priority="737" stopIfTrue="1" operator="equal">
      <formula>"E"</formula>
    </cfRule>
  </conditionalFormatting>
  <conditionalFormatting sqref="W53:W61">
    <cfRule type="cellIs" dxfId="152" priority="735" stopIfTrue="1" operator="equal">
      <formula>"""P"""</formula>
    </cfRule>
  </conditionalFormatting>
  <conditionalFormatting sqref="E80:E90">
    <cfRule type="cellIs" dxfId="151" priority="617" stopIfTrue="1" operator="equal">
      <formula>"""P"""</formula>
    </cfRule>
  </conditionalFormatting>
  <conditionalFormatting sqref="E80:E90">
    <cfRule type="cellIs" dxfId="150" priority="616" stopIfTrue="1" operator="equal">
      <formula>"""P"""</formula>
    </cfRule>
  </conditionalFormatting>
  <conditionalFormatting sqref="E80:E90">
    <cfRule type="cellIs" dxfId="149" priority="615" stopIfTrue="1" operator="equal">
      <formula>"""P"""</formula>
    </cfRule>
  </conditionalFormatting>
  <conditionalFormatting sqref="E80:E90">
    <cfRule type="cellIs" dxfId="148" priority="613" stopIfTrue="1" operator="equal">
      <formula>"P"</formula>
    </cfRule>
    <cfRule type="cellIs" dxfId="147" priority="614" stopIfTrue="1" operator="equal">
      <formula>"E"</formula>
    </cfRule>
  </conditionalFormatting>
  <conditionalFormatting sqref="I91">
    <cfRule type="cellIs" dxfId="146" priority="612" stopIfTrue="1" operator="equal">
      <formula>"""P"""</formula>
    </cfRule>
  </conditionalFormatting>
  <conditionalFormatting sqref="I91">
    <cfRule type="cellIs" dxfId="145" priority="611" stopIfTrue="1" operator="equal">
      <formula>"""P"""</formula>
    </cfRule>
  </conditionalFormatting>
  <conditionalFormatting sqref="I91">
    <cfRule type="cellIs" dxfId="144" priority="610" stopIfTrue="1" operator="equal">
      <formula>"""P"""</formula>
    </cfRule>
  </conditionalFormatting>
  <conditionalFormatting sqref="I91">
    <cfRule type="cellIs" dxfId="143" priority="608" stopIfTrue="1" operator="equal">
      <formula>"P"</formula>
    </cfRule>
    <cfRule type="cellIs" dxfId="142" priority="609" stopIfTrue="1" operator="equal">
      <formula>"E"</formula>
    </cfRule>
  </conditionalFormatting>
  <conditionalFormatting sqref="M92:M102 M104:M105">
    <cfRule type="cellIs" dxfId="141" priority="606" stopIfTrue="1" operator="equal">
      <formula>"P"</formula>
    </cfRule>
    <cfRule type="cellIs" dxfId="140" priority="607" stopIfTrue="1" operator="equal">
      <formula>"E"</formula>
    </cfRule>
  </conditionalFormatting>
  <conditionalFormatting sqref="M92:M102 M104:M105">
    <cfRule type="cellIs" dxfId="139" priority="605" stopIfTrue="1" operator="equal">
      <formula>"""P"""</formula>
    </cfRule>
  </conditionalFormatting>
  <conditionalFormatting sqref="M92:M102 M104:M105">
    <cfRule type="cellIs" dxfId="138" priority="604" stopIfTrue="1" operator="equal">
      <formula>"""P"""</formula>
    </cfRule>
  </conditionalFormatting>
  <conditionalFormatting sqref="M92:M102 M104:M105">
    <cfRule type="cellIs" dxfId="137" priority="603" stopIfTrue="1" operator="equal">
      <formula>"""P"""</formula>
    </cfRule>
  </conditionalFormatting>
  <conditionalFormatting sqref="M92:M102 M104:M105">
    <cfRule type="cellIs" dxfId="136" priority="601" stopIfTrue="1" operator="equal">
      <formula>"P"</formula>
    </cfRule>
    <cfRule type="cellIs" dxfId="135" priority="602" stopIfTrue="1" operator="equal">
      <formula>"E"</formula>
    </cfRule>
  </conditionalFormatting>
  <conditionalFormatting sqref="U106">
    <cfRule type="cellIs" dxfId="134" priority="595" stopIfTrue="1" operator="equal">
      <formula>"""P"""</formula>
    </cfRule>
  </conditionalFormatting>
  <conditionalFormatting sqref="U106">
    <cfRule type="cellIs" dxfId="133" priority="594" stopIfTrue="1" operator="equal">
      <formula>"""P"""</formula>
    </cfRule>
  </conditionalFormatting>
  <conditionalFormatting sqref="U106">
    <cfRule type="cellIs" dxfId="132" priority="593" stopIfTrue="1" operator="equal">
      <formula>"""P"""</formula>
    </cfRule>
  </conditionalFormatting>
  <conditionalFormatting sqref="U106">
    <cfRule type="cellIs" dxfId="131" priority="591" stopIfTrue="1" operator="equal">
      <formula>"P"</formula>
    </cfRule>
    <cfRule type="cellIs" dxfId="130" priority="592" stopIfTrue="1" operator="equal">
      <formula>"E"</formula>
    </cfRule>
  </conditionalFormatting>
  <conditionalFormatting sqref="Y107">
    <cfRule type="cellIs" dxfId="129" priority="590" stopIfTrue="1" operator="equal">
      <formula>"""P"""</formula>
    </cfRule>
  </conditionalFormatting>
  <conditionalFormatting sqref="Y107">
    <cfRule type="cellIs" dxfId="128" priority="589" stopIfTrue="1" operator="equal">
      <formula>"""P"""</formula>
    </cfRule>
  </conditionalFormatting>
  <conditionalFormatting sqref="Y107">
    <cfRule type="cellIs" dxfId="127" priority="588" stopIfTrue="1" operator="equal">
      <formula>"""P"""</formula>
    </cfRule>
  </conditionalFormatting>
  <conditionalFormatting sqref="Y107">
    <cfRule type="cellIs" dxfId="126" priority="587" stopIfTrue="1" operator="equal">
      <formula>"""P"""</formula>
    </cfRule>
  </conditionalFormatting>
  <conditionalFormatting sqref="Y107">
    <cfRule type="cellIs" dxfId="125" priority="585" stopIfTrue="1" operator="equal">
      <formula>"P"</formula>
    </cfRule>
    <cfRule type="cellIs" dxfId="124" priority="586" stopIfTrue="1" operator="equal">
      <formula>"E"</formula>
    </cfRule>
  </conditionalFormatting>
  <conditionalFormatting sqref="E50:E51">
    <cfRule type="cellIs" dxfId="123" priority="579" stopIfTrue="1" operator="equal">
      <formula>"""P"""</formula>
    </cfRule>
  </conditionalFormatting>
  <conditionalFormatting sqref="E50:E51">
    <cfRule type="cellIs" dxfId="122" priority="577" stopIfTrue="1" operator="equal">
      <formula>"P"</formula>
    </cfRule>
    <cfRule type="cellIs" dxfId="121" priority="578" stopIfTrue="1" operator="equal">
      <formula>"E"</formula>
    </cfRule>
  </conditionalFormatting>
  <conditionalFormatting sqref="O74">
    <cfRule type="cellIs" dxfId="120" priority="533" stopIfTrue="1" operator="equal">
      <formula>"""P"""</formula>
    </cfRule>
  </conditionalFormatting>
  <conditionalFormatting sqref="O74">
    <cfRule type="cellIs" dxfId="119" priority="532" stopIfTrue="1" operator="equal">
      <formula>"""P"""</formula>
    </cfRule>
  </conditionalFormatting>
  <conditionalFormatting sqref="O74">
    <cfRule type="cellIs" dxfId="118" priority="531" stopIfTrue="1" operator="equal">
      <formula>"""P"""</formula>
    </cfRule>
  </conditionalFormatting>
  <conditionalFormatting sqref="O74">
    <cfRule type="cellIs" dxfId="117" priority="529" stopIfTrue="1" operator="equal">
      <formula>"P"</formula>
    </cfRule>
    <cfRule type="cellIs" dxfId="116" priority="530" stopIfTrue="1" operator="equal">
      <formula>"E"</formula>
    </cfRule>
  </conditionalFormatting>
  <conditionalFormatting sqref="O74">
    <cfRule type="cellIs" dxfId="115" priority="527" stopIfTrue="1" operator="equal">
      <formula>"""P"""</formula>
    </cfRule>
  </conditionalFormatting>
  <conditionalFormatting sqref="O74">
    <cfRule type="cellIs" dxfId="114" priority="526" stopIfTrue="1" operator="equal">
      <formula>"""P"""</formula>
    </cfRule>
  </conditionalFormatting>
  <conditionalFormatting sqref="O74">
    <cfRule type="cellIs" dxfId="113" priority="528" stopIfTrue="1" operator="equal">
      <formula>"""P"""</formula>
    </cfRule>
  </conditionalFormatting>
  <conditionalFormatting sqref="O74">
    <cfRule type="cellIs" dxfId="112" priority="524" stopIfTrue="1" operator="equal">
      <formula>"P"</formula>
    </cfRule>
    <cfRule type="cellIs" dxfId="111" priority="525" stopIfTrue="1" operator="equal">
      <formula>"E"</formula>
    </cfRule>
  </conditionalFormatting>
  <conditionalFormatting sqref="E75">
    <cfRule type="cellIs" dxfId="110" priority="522" stopIfTrue="1" operator="equal">
      <formula>"P"</formula>
    </cfRule>
    <cfRule type="cellIs" dxfId="109" priority="523" stopIfTrue="1" operator="equal">
      <formula>"E"</formula>
    </cfRule>
  </conditionalFormatting>
  <conditionalFormatting sqref="E75">
    <cfRule type="cellIs" dxfId="108" priority="521" stopIfTrue="1" operator="equal">
      <formula>"""P"""</formula>
    </cfRule>
  </conditionalFormatting>
  <conditionalFormatting sqref="E75">
    <cfRule type="cellIs" dxfId="107" priority="520" stopIfTrue="1" operator="equal">
      <formula>"""P"""</formula>
    </cfRule>
  </conditionalFormatting>
  <conditionalFormatting sqref="E75">
    <cfRule type="cellIs" dxfId="106" priority="519" stopIfTrue="1" operator="equal">
      <formula>"""P"""</formula>
    </cfRule>
  </conditionalFormatting>
  <conditionalFormatting sqref="E75">
    <cfRule type="cellIs" dxfId="105" priority="517" stopIfTrue="1" operator="equal">
      <formula>"P"</formula>
    </cfRule>
    <cfRule type="cellIs" dxfId="104" priority="518" stopIfTrue="1" operator="equal">
      <formula>"E"</formula>
    </cfRule>
  </conditionalFormatting>
  <conditionalFormatting sqref="AA75">
    <cfRule type="cellIs" dxfId="103" priority="219" stopIfTrue="1" operator="equal">
      <formula>"""P"""</formula>
    </cfRule>
  </conditionalFormatting>
  <conditionalFormatting sqref="AA75">
    <cfRule type="cellIs" dxfId="102" priority="218" stopIfTrue="1" operator="equal">
      <formula>"""P"""</formula>
    </cfRule>
  </conditionalFormatting>
  <conditionalFormatting sqref="X24">
    <cfRule type="cellIs" dxfId="101" priority="420" stopIfTrue="1" operator="equal">
      <formula>"""P"""</formula>
    </cfRule>
  </conditionalFormatting>
  <conditionalFormatting sqref="S75">
    <cfRule type="cellIs" dxfId="100" priority="318" stopIfTrue="1" operator="equal">
      <formula>"P"</formula>
    </cfRule>
    <cfRule type="cellIs" dxfId="99" priority="319" stopIfTrue="1" operator="equal">
      <formula>"E"</formula>
    </cfRule>
  </conditionalFormatting>
  <conditionalFormatting sqref="S75">
    <cfRule type="cellIs" dxfId="98" priority="317" stopIfTrue="1" operator="equal">
      <formula>"""P"""</formula>
    </cfRule>
  </conditionalFormatting>
  <conditionalFormatting sqref="S75">
    <cfRule type="cellIs" dxfId="97" priority="316" stopIfTrue="1" operator="equal">
      <formula>"""P"""</formula>
    </cfRule>
  </conditionalFormatting>
  <conditionalFormatting sqref="S75">
    <cfRule type="cellIs" dxfId="96" priority="315" stopIfTrue="1" operator="equal">
      <formula>"""P"""</formula>
    </cfRule>
  </conditionalFormatting>
  <conditionalFormatting sqref="S75">
    <cfRule type="cellIs" dxfId="95" priority="313" stopIfTrue="1" operator="equal">
      <formula>"P"</formula>
    </cfRule>
    <cfRule type="cellIs" dxfId="94" priority="314" stopIfTrue="1" operator="equal">
      <formula>"E"</formula>
    </cfRule>
  </conditionalFormatting>
  <conditionalFormatting sqref="Y76">
    <cfRule type="cellIs" dxfId="93" priority="234" stopIfTrue="1" operator="equal">
      <formula>"P"</formula>
    </cfRule>
    <cfRule type="cellIs" dxfId="92" priority="235" stopIfTrue="1" operator="equal">
      <formula>"E"</formula>
    </cfRule>
  </conditionalFormatting>
  <conditionalFormatting sqref="Y76">
    <cfRule type="cellIs" dxfId="91" priority="233" stopIfTrue="1" operator="equal">
      <formula>"""P"""</formula>
    </cfRule>
  </conditionalFormatting>
  <conditionalFormatting sqref="Y76">
    <cfRule type="cellIs" dxfId="90" priority="232" stopIfTrue="1" operator="equal">
      <formula>"""P"""</formula>
    </cfRule>
  </conditionalFormatting>
  <conditionalFormatting sqref="Y76">
    <cfRule type="cellIs" dxfId="89" priority="231" stopIfTrue="1" operator="equal">
      <formula>"""P"""</formula>
    </cfRule>
  </conditionalFormatting>
  <conditionalFormatting sqref="Y76">
    <cfRule type="cellIs" dxfId="88" priority="229" stopIfTrue="1" operator="equal">
      <formula>"P"</formula>
    </cfRule>
    <cfRule type="cellIs" dxfId="87" priority="230" stopIfTrue="1" operator="equal">
      <formula>"E"</formula>
    </cfRule>
  </conditionalFormatting>
  <conditionalFormatting sqref="Y77">
    <cfRule type="cellIs" dxfId="86" priority="227" stopIfTrue="1" operator="equal">
      <formula>"P"</formula>
    </cfRule>
    <cfRule type="cellIs" dxfId="85" priority="228" stopIfTrue="1" operator="equal">
      <formula>"E"</formula>
    </cfRule>
  </conditionalFormatting>
  <conditionalFormatting sqref="Y77">
    <cfRule type="cellIs" dxfId="84" priority="226" stopIfTrue="1" operator="equal">
      <formula>"""P"""</formula>
    </cfRule>
  </conditionalFormatting>
  <conditionalFormatting sqref="Y77">
    <cfRule type="cellIs" dxfId="83" priority="225" stopIfTrue="1" operator="equal">
      <formula>"""P"""</formula>
    </cfRule>
  </conditionalFormatting>
  <conditionalFormatting sqref="Y77">
    <cfRule type="cellIs" dxfId="82" priority="224" stopIfTrue="1" operator="equal">
      <formula>"""P"""</formula>
    </cfRule>
  </conditionalFormatting>
  <conditionalFormatting sqref="Y77">
    <cfRule type="cellIs" dxfId="81" priority="222" stopIfTrue="1" operator="equal">
      <formula>"P"</formula>
    </cfRule>
    <cfRule type="cellIs" dxfId="80" priority="223" stopIfTrue="1" operator="equal">
      <formula>"E"</formula>
    </cfRule>
  </conditionalFormatting>
  <conditionalFormatting sqref="AA75">
    <cfRule type="cellIs" dxfId="79" priority="220" stopIfTrue="1" operator="equal">
      <formula>"P"</formula>
    </cfRule>
    <cfRule type="cellIs" dxfId="78" priority="221" stopIfTrue="1" operator="equal">
      <formula>"E"</formula>
    </cfRule>
  </conditionalFormatting>
  <conditionalFormatting sqref="AA75">
    <cfRule type="cellIs" dxfId="77" priority="217" stopIfTrue="1" operator="equal">
      <formula>"""P"""</formula>
    </cfRule>
  </conditionalFormatting>
  <conditionalFormatting sqref="AA75">
    <cfRule type="cellIs" dxfId="76" priority="215" stopIfTrue="1" operator="equal">
      <formula>"P"</formula>
    </cfRule>
    <cfRule type="cellIs" dxfId="75" priority="216" stopIfTrue="1" operator="equal">
      <formula>"E"</formula>
    </cfRule>
  </conditionalFormatting>
  <conditionalFormatting sqref="M75">
    <cfRule type="cellIs" dxfId="74" priority="192" stopIfTrue="1" operator="equal">
      <formula>"P"</formula>
    </cfRule>
    <cfRule type="cellIs" dxfId="73" priority="193" stopIfTrue="1" operator="equal">
      <formula>"E"</formula>
    </cfRule>
  </conditionalFormatting>
  <conditionalFormatting sqref="M75">
    <cfRule type="cellIs" dxfId="72" priority="191" stopIfTrue="1" operator="equal">
      <formula>"""P"""</formula>
    </cfRule>
  </conditionalFormatting>
  <conditionalFormatting sqref="M75">
    <cfRule type="cellIs" dxfId="71" priority="190" stopIfTrue="1" operator="equal">
      <formula>"""P"""</formula>
    </cfRule>
  </conditionalFormatting>
  <conditionalFormatting sqref="M75">
    <cfRule type="cellIs" dxfId="70" priority="189" stopIfTrue="1" operator="equal">
      <formula>"""P"""</formula>
    </cfRule>
  </conditionalFormatting>
  <conditionalFormatting sqref="M75">
    <cfRule type="cellIs" dxfId="69" priority="187" stopIfTrue="1" operator="equal">
      <formula>"P"</formula>
    </cfRule>
    <cfRule type="cellIs" dxfId="68" priority="188" stopIfTrue="1" operator="equal">
      <formula>"E"</formula>
    </cfRule>
  </conditionalFormatting>
  <conditionalFormatting sqref="U75">
    <cfRule type="cellIs" dxfId="67" priority="185" stopIfTrue="1" operator="equal">
      <formula>"P"</formula>
    </cfRule>
    <cfRule type="cellIs" dxfId="66" priority="186" stopIfTrue="1" operator="equal">
      <formula>"E"</formula>
    </cfRule>
  </conditionalFormatting>
  <conditionalFormatting sqref="U75">
    <cfRule type="cellIs" dxfId="65" priority="184" stopIfTrue="1" operator="equal">
      <formula>"""P"""</formula>
    </cfRule>
  </conditionalFormatting>
  <conditionalFormatting sqref="U75">
    <cfRule type="cellIs" dxfId="64" priority="183" stopIfTrue="1" operator="equal">
      <formula>"""P"""</formula>
    </cfRule>
  </conditionalFormatting>
  <conditionalFormatting sqref="U75">
    <cfRule type="cellIs" dxfId="63" priority="182" stopIfTrue="1" operator="equal">
      <formula>"""P"""</formula>
    </cfRule>
  </conditionalFormatting>
  <conditionalFormatting sqref="U75">
    <cfRule type="cellIs" dxfId="62" priority="180" stopIfTrue="1" operator="equal">
      <formula>"P"</formula>
    </cfRule>
    <cfRule type="cellIs" dxfId="61" priority="181" stopIfTrue="1" operator="equal">
      <formula>"E"</formula>
    </cfRule>
  </conditionalFormatting>
  <conditionalFormatting sqref="E64">
    <cfRule type="cellIs" dxfId="60" priority="80" stopIfTrue="1" operator="equal">
      <formula>"P"</formula>
    </cfRule>
    <cfRule type="cellIs" dxfId="59" priority="81" stopIfTrue="1" operator="equal">
      <formula>"E"</formula>
    </cfRule>
  </conditionalFormatting>
  <conditionalFormatting sqref="E64">
    <cfRule type="cellIs" dxfId="58" priority="79" stopIfTrue="1" operator="equal">
      <formula>"""P"""</formula>
    </cfRule>
  </conditionalFormatting>
  <conditionalFormatting sqref="E64">
    <cfRule type="cellIs" dxfId="57" priority="78" stopIfTrue="1" operator="equal">
      <formula>"""P"""</formula>
    </cfRule>
  </conditionalFormatting>
  <conditionalFormatting sqref="E64">
    <cfRule type="cellIs" dxfId="56" priority="77" stopIfTrue="1" operator="equal">
      <formula>"""P"""</formula>
    </cfRule>
  </conditionalFormatting>
  <conditionalFormatting sqref="E64">
    <cfRule type="cellIs" dxfId="55" priority="75" stopIfTrue="1" operator="equal">
      <formula>"P"</formula>
    </cfRule>
    <cfRule type="cellIs" dxfId="54" priority="76" stopIfTrue="1" operator="equal">
      <formula>"E"</formula>
    </cfRule>
  </conditionalFormatting>
  <conditionalFormatting sqref="Q50:Q52 I50:I52 M50:M52 U50:U52 S50:S52 W50:W52 O50:O52 F50:F52">
    <cfRule type="cellIs" dxfId="53" priority="74" stopIfTrue="1" operator="equal">
      <formula>"""P"""</formula>
    </cfRule>
  </conditionalFormatting>
  <conditionalFormatting sqref="F50:AA52">
    <cfRule type="cellIs" dxfId="52" priority="72" stopIfTrue="1" operator="equal">
      <formula>"P"</formula>
    </cfRule>
    <cfRule type="cellIs" dxfId="51" priority="73" stopIfTrue="1" operator="equal">
      <formula>"E"</formula>
    </cfRule>
  </conditionalFormatting>
  <conditionalFormatting sqref="G50:G51">
    <cfRule type="cellIs" dxfId="50" priority="71" stopIfTrue="1" operator="equal">
      <formula>"""P"""</formula>
    </cfRule>
  </conditionalFormatting>
  <conditionalFormatting sqref="G50:G51">
    <cfRule type="cellIs" dxfId="49" priority="70" stopIfTrue="1" operator="equal">
      <formula>"""P"""</formula>
    </cfRule>
  </conditionalFormatting>
  <conditionalFormatting sqref="G50:G51">
    <cfRule type="cellIs" dxfId="48" priority="68" stopIfTrue="1" operator="equal">
      <formula>"P"</formula>
    </cfRule>
    <cfRule type="cellIs" dxfId="47" priority="69" stopIfTrue="1" operator="equal">
      <formula>"E"</formula>
    </cfRule>
  </conditionalFormatting>
  <conditionalFormatting sqref="I50:I51">
    <cfRule type="cellIs" dxfId="46" priority="67" stopIfTrue="1" operator="equal">
      <formula>"""P"""</formula>
    </cfRule>
  </conditionalFormatting>
  <conditionalFormatting sqref="I50:I51">
    <cfRule type="cellIs" dxfId="45" priority="65" stopIfTrue="1" operator="equal">
      <formula>"P"</formula>
    </cfRule>
    <cfRule type="cellIs" dxfId="44" priority="66" stopIfTrue="1" operator="equal">
      <formula>"E"</formula>
    </cfRule>
  </conditionalFormatting>
  <conditionalFormatting sqref="K52">
    <cfRule type="cellIs" dxfId="43" priority="64" stopIfTrue="1" operator="equal">
      <formula>"""P"""</formula>
    </cfRule>
  </conditionalFormatting>
  <conditionalFormatting sqref="K52">
    <cfRule type="cellIs" dxfId="42" priority="63" stopIfTrue="1" operator="equal">
      <formula>"""P"""</formula>
    </cfRule>
  </conditionalFormatting>
  <conditionalFormatting sqref="K52">
    <cfRule type="cellIs" dxfId="41" priority="61" stopIfTrue="1" operator="equal">
      <formula>"P"</formula>
    </cfRule>
    <cfRule type="cellIs" dxfId="40" priority="62" stopIfTrue="1" operator="equal">
      <formula>"E"</formula>
    </cfRule>
  </conditionalFormatting>
  <conditionalFormatting sqref="M52">
    <cfRule type="cellIs" dxfId="39" priority="60" stopIfTrue="1" operator="equal">
      <formula>"""P"""</formula>
    </cfRule>
  </conditionalFormatting>
  <conditionalFormatting sqref="M52">
    <cfRule type="cellIs" dxfId="38" priority="58" stopIfTrue="1" operator="equal">
      <formula>"P"</formula>
    </cfRule>
    <cfRule type="cellIs" dxfId="37" priority="59" stopIfTrue="1" operator="equal">
      <formula>"E"</formula>
    </cfRule>
  </conditionalFormatting>
  <conditionalFormatting sqref="O52">
    <cfRule type="cellIs" dxfId="36" priority="57" stopIfTrue="1" operator="equal">
      <formula>"""P"""</formula>
    </cfRule>
  </conditionalFormatting>
  <conditionalFormatting sqref="O52">
    <cfRule type="cellIs" dxfId="35" priority="55" stopIfTrue="1" operator="equal">
      <formula>"P"</formula>
    </cfRule>
    <cfRule type="cellIs" dxfId="34" priority="56" stopIfTrue="1" operator="equal">
      <formula>"E"</formula>
    </cfRule>
  </conditionalFormatting>
  <conditionalFormatting sqref="L28">
    <cfRule type="cellIs" dxfId="33" priority="45" stopIfTrue="1" operator="equal">
      <formula>"""P"""</formula>
    </cfRule>
  </conditionalFormatting>
  <conditionalFormatting sqref="G29">
    <cfRule type="cellIs" dxfId="32" priority="44" stopIfTrue="1" operator="equal">
      <formula>"""P"""</formula>
    </cfRule>
  </conditionalFormatting>
  <conditionalFormatting sqref="G29">
    <cfRule type="cellIs" dxfId="31" priority="42" stopIfTrue="1" operator="equal">
      <formula>"P"</formula>
    </cfRule>
    <cfRule type="cellIs" dxfId="30" priority="43" stopIfTrue="1" operator="equal">
      <formula>"E"</formula>
    </cfRule>
  </conditionalFormatting>
  <conditionalFormatting sqref="G36">
    <cfRule type="cellIs" dxfId="29" priority="41" stopIfTrue="1" operator="equal">
      <formula>"""P"""</formula>
    </cfRule>
  </conditionalFormatting>
  <conditionalFormatting sqref="G36">
    <cfRule type="cellIs" dxfId="28" priority="39" stopIfTrue="1" operator="equal">
      <formula>"P"</formula>
    </cfRule>
    <cfRule type="cellIs" dxfId="27" priority="40" stopIfTrue="1" operator="equal">
      <formula>"E"</formula>
    </cfRule>
  </conditionalFormatting>
  <conditionalFormatting sqref="G25:G26">
    <cfRule type="cellIs" dxfId="26" priority="37" stopIfTrue="1" operator="equal">
      <formula>"""P"""</formula>
    </cfRule>
  </conditionalFormatting>
  <conditionalFormatting sqref="E123">
    <cfRule type="cellIs" dxfId="25" priority="17" stopIfTrue="1" operator="equal">
      <formula>"P"</formula>
    </cfRule>
    <cfRule type="cellIs" dxfId="24" priority="18" stopIfTrue="1" operator="equal">
      <formula>"E"</formula>
    </cfRule>
  </conditionalFormatting>
  <conditionalFormatting sqref="E108:F122 F123">
    <cfRule type="cellIs" dxfId="23" priority="36" stopIfTrue="1" operator="equal">
      <formula>"""P"""</formula>
    </cfRule>
  </conditionalFormatting>
  <conditionalFormatting sqref="E108:AB122 F123:AB123">
    <cfRule type="cellIs" dxfId="22" priority="34" stopIfTrue="1" operator="equal">
      <formula>"P"</formula>
    </cfRule>
    <cfRule type="cellIs" dxfId="21" priority="35" stopIfTrue="1" operator="equal">
      <formula>"E"</formula>
    </cfRule>
  </conditionalFormatting>
  <conditionalFormatting sqref="E108:I122 F123:I123">
    <cfRule type="cellIs" dxfId="20" priority="32" stopIfTrue="1" operator="equal">
      <formula>"P"</formula>
    </cfRule>
    <cfRule type="cellIs" dxfId="19" priority="33" stopIfTrue="1" operator="equal">
      <formula>"E"</formula>
    </cfRule>
  </conditionalFormatting>
  <conditionalFormatting sqref="E123">
    <cfRule type="cellIs" dxfId="18" priority="21" stopIfTrue="1" operator="equal">
      <formula>"""P"""</formula>
    </cfRule>
  </conditionalFormatting>
  <conditionalFormatting sqref="E123">
    <cfRule type="cellIs" dxfId="17" priority="19" stopIfTrue="1" operator="equal">
      <formula>"P"</formula>
    </cfRule>
    <cfRule type="cellIs" dxfId="16" priority="20" stopIfTrue="1" operator="equal">
      <formula>"E"</formula>
    </cfRule>
  </conditionalFormatting>
  <conditionalFormatting sqref="M103 U103 W103 O103 Q103 S103 I103 E103:F103">
    <cfRule type="cellIs" dxfId="15" priority="16" stopIfTrue="1" operator="equal">
      <formula>"""P"""</formula>
    </cfRule>
  </conditionalFormatting>
  <conditionalFormatting sqref="E103:AB103">
    <cfRule type="cellIs" dxfId="14" priority="14" stopIfTrue="1" operator="equal">
      <formula>"P"</formula>
    </cfRule>
    <cfRule type="cellIs" dxfId="13" priority="15" stopIfTrue="1" operator="equal">
      <formula>"E"</formula>
    </cfRule>
  </conditionalFormatting>
  <conditionalFormatting sqref="N103:O103 K103:L103 Q103:AB103 E103:I103">
    <cfRule type="cellIs" dxfId="12" priority="12" stopIfTrue="1" operator="equal">
      <formula>"P"</formula>
    </cfRule>
    <cfRule type="cellIs" dxfId="11" priority="13" stopIfTrue="1" operator="equal">
      <formula>"E"</formula>
    </cfRule>
  </conditionalFormatting>
  <conditionalFormatting sqref="J103">
    <cfRule type="cellIs" dxfId="10" priority="10" stopIfTrue="1" operator="equal">
      <formula>"P"</formula>
    </cfRule>
    <cfRule type="cellIs" dxfId="9" priority="11" stopIfTrue="1" operator="equal">
      <formula>"E"</formula>
    </cfRule>
  </conditionalFormatting>
  <conditionalFormatting sqref="P103">
    <cfRule type="cellIs" dxfId="8" priority="8" stopIfTrue="1" operator="equal">
      <formula>"P"</formula>
    </cfRule>
    <cfRule type="cellIs" dxfId="7" priority="9" stopIfTrue="1" operator="equal">
      <formula>"E"</formula>
    </cfRule>
  </conditionalFormatting>
  <conditionalFormatting sqref="Q103">
    <cfRule type="cellIs" dxfId="6" priority="7" stopIfTrue="1" operator="equal">
      <formula>"""P"""</formula>
    </cfRule>
  </conditionalFormatting>
  <conditionalFormatting sqref="Q103">
    <cfRule type="cellIs" dxfId="5" priority="6" stopIfTrue="1" operator="equal">
      <formula>"""P"""</formula>
    </cfRule>
  </conditionalFormatting>
  <conditionalFormatting sqref="Q103">
    <cfRule type="cellIs" dxfId="4" priority="5" stopIfTrue="1" operator="equal">
      <formula>"""P"""</formula>
    </cfRule>
  </conditionalFormatting>
  <conditionalFormatting sqref="Q103">
    <cfRule type="cellIs" dxfId="3" priority="3" stopIfTrue="1" operator="equal">
      <formula>"P"</formula>
    </cfRule>
    <cfRule type="cellIs" dxfId="2" priority="4" stopIfTrue="1" operator="equal">
      <formula>"E"</formula>
    </cfRule>
  </conditionalFormatting>
  <conditionalFormatting sqref="W17">
    <cfRule type="cellIs" dxfId="1" priority="1" stopIfTrue="1" operator="equal">
      <formula>"P"</formula>
    </cfRule>
    <cfRule type="cellIs" dxfId="0" priority="2" stopIfTrue="1" operator="equal">
      <formula>"E"</formula>
    </cfRule>
  </conditionalFormatting>
  <dataValidations disablePrompts="1" count="1">
    <dataValidation allowBlank="1" showInputMessage="1" showErrorMessage="1" prompt="Ingresar el Nombre de la categoría de las actividades" sqref="IU65630:IU65631 SQ65630:SQ65631 ACM65630:ACM65631 AMI65630:AMI65631 AWE65630:AWE65631 BGA65630:BGA65631 BPW65630:BPW65631 BZS65630:BZS65631 CJO65630:CJO65631 CTK65630:CTK65631 DDG65630:DDG65631 DNC65630:DNC65631 DWY65630:DWY65631 EGU65630:EGU65631 EQQ65630:EQQ65631 FAM65630:FAM65631 FKI65630:FKI65631 FUE65630:FUE65631 GEA65630:GEA65631 GNW65630:GNW65631 GXS65630:GXS65631 HHO65630:HHO65631 HRK65630:HRK65631 IBG65630:IBG65631 ILC65630:ILC65631 IUY65630:IUY65631 JEU65630:JEU65631 JOQ65630:JOQ65631 JYM65630:JYM65631 KII65630:KII65631 KSE65630:KSE65631 LCA65630:LCA65631 LLW65630:LLW65631 LVS65630:LVS65631 MFO65630:MFO65631 MPK65630:MPK65631 MZG65630:MZG65631 NJC65630:NJC65631 NSY65630:NSY65631 OCU65630:OCU65631 OMQ65630:OMQ65631 OWM65630:OWM65631 PGI65630:PGI65631 PQE65630:PQE65631 QAA65630:QAA65631 QJW65630:QJW65631 QTS65630:QTS65631 RDO65630:RDO65631 RNK65630:RNK65631 RXG65630:RXG65631 SHC65630:SHC65631 SQY65630:SQY65631 TAU65630:TAU65631 TKQ65630:TKQ65631 TUM65630:TUM65631 UEI65630:UEI65631 UOE65630:UOE65631 UYA65630:UYA65631 VHW65630:VHW65631 VRS65630:VRS65631 WBO65630:WBO65631 WLK65630:WLK65631 WVG65630:WVG65631 IU131166:IU131167 SQ131166:SQ131167 ACM131166:ACM131167 AMI131166:AMI131167 AWE131166:AWE131167 BGA131166:BGA131167 BPW131166:BPW131167 BZS131166:BZS131167 CJO131166:CJO131167 CTK131166:CTK131167 DDG131166:DDG131167 DNC131166:DNC131167 DWY131166:DWY131167 EGU131166:EGU131167 EQQ131166:EQQ131167 FAM131166:FAM131167 FKI131166:FKI131167 FUE131166:FUE131167 GEA131166:GEA131167 GNW131166:GNW131167 GXS131166:GXS131167 HHO131166:HHO131167 HRK131166:HRK131167 IBG131166:IBG131167 ILC131166:ILC131167 IUY131166:IUY131167 JEU131166:JEU131167 JOQ131166:JOQ131167 JYM131166:JYM131167 KII131166:KII131167 KSE131166:KSE131167 LCA131166:LCA131167 LLW131166:LLW131167 LVS131166:LVS131167 MFO131166:MFO131167 MPK131166:MPK131167 MZG131166:MZG131167 NJC131166:NJC131167 NSY131166:NSY131167 OCU131166:OCU131167 OMQ131166:OMQ131167 OWM131166:OWM131167 PGI131166:PGI131167 PQE131166:PQE131167 QAA131166:QAA131167 QJW131166:QJW131167 QTS131166:QTS131167 RDO131166:RDO131167 RNK131166:RNK131167 RXG131166:RXG131167 SHC131166:SHC131167 SQY131166:SQY131167 TAU131166:TAU131167 TKQ131166:TKQ131167 TUM131166:TUM131167 UEI131166:UEI131167 UOE131166:UOE131167 UYA131166:UYA131167 VHW131166:VHW131167 VRS131166:VRS131167 WBO131166:WBO131167 WLK131166:WLK131167 WVG131166:WVG131167 IU196702:IU196703 SQ196702:SQ196703 ACM196702:ACM196703 AMI196702:AMI196703 AWE196702:AWE196703 BGA196702:BGA196703 BPW196702:BPW196703 BZS196702:BZS196703 CJO196702:CJO196703 CTK196702:CTK196703 DDG196702:DDG196703 DNC196702:DNC196703 DWY196702:DWY196703 EGU196702:EGU196703 EQQ196702:EQQ196703 FAM196702:FAM196703 FKI196702:FKI196703 FUE196702:FUE196703 GEA196702:GEA196703 GNW196702:GNW196703 GXS196702:GXS196703 HHO196702:HHO196703 HRK196702:HRK196703 IBG196702:IBG196703 ILC196702:ILC196703 IUY196702:IUY196703 JEU196702:JEU196703 JOQ196702:JOQ196703 JYM196702:JYM196703 KII196702:KII196703 KSE196702:KSE196703 LCA196702:LCA196703 LLW196702:LLW196703 LVS196702:LVS196703 MFO196702:MFO196703 MPK196702:MPK196703 MZG196702:MZG196703 NJC196702:NJC196703 NSY196702:NSY196703 OCU196702:OCU196703 OMQ196702:OMQ196703 OWM196702:OWM196703 PGI196702:PGI196703 PQE196702:PQE196703 QAA196702:QAA196703 QJW196702:QJW196703 QTS196702:QTS196703 RDO196702:RDO196703 RNK196702:RNK196703 RXG196702:RXG196703 SHC196702:SHC196703 SQY196702:SQY196703 TAU196702:TAU196703 TKQ196702:TKQ196703 TUM196702:TUM196703 UEI196702:UEI196703 UOE196702:UOE196703 UYA196702:UYA196703 VHW196702:VHW196703 VRS196702:VRS196703 WBO196702:WBO196703 WLK196702:WLK196703 WVG196702:WVG196703 IU262238:IU262239 SQ262238:SQ262239 ACM262238:ACM262239 AMI262238:AMI262239 AWE262238:AWE262239 BGA262238:BGA262239 BPW262238:BPW262239 BZS262238:BZS262239 CJO262238:CJO262239 CTK262238:CTK262239 DDG262238:DDG262239 DNC262238:DNC262239 DWY262238:DWY262239 EGU262238:EGU262239 EQQ262238:EQQ262239 FAM262238:FAM262239 FKI262238:FKI262239 FUE262238:FUE262239 GEA262238:GEA262239 GNW262238:GNW262239 GXS262238:GXS262239 HHO262238:HHO262239 HRK262238:HRK262239 IBG262238:IBG262239 ILC262238:ILC262239 IUY262238:IUY262239 JEU262238:JEU262239 JOQ262238:JOQ262239 JYM262238:JYM262239 KII262238:KII262239 KSE262238:KSE262239 LCA262238:LCA262239 LLW262238:LLW262239 LVS262238:LVS262239 MFO262238:MFO262239 MPK262238:MPK262239 MZG262238:MZG262239 NJC262238:NJC262239 NSY262238:NSY262239 OCU262238:OCU262239 OMQ262238:OMQ262239 OWM262238:OWM262239 PGI262238:PGI262239 PQE262238:PQE262239 QAA262238:QAA262239 QJW262238:QJW262239 QTS262238:QTS262239 RDO262238:RDO262239 RNK262238:RNK262239 RXG262238:RXG262239 SHC262238:SHC262239 SQY262238:SQY262239 TAU262238:TAU262239 TKQ262238:TKQ262239 TUM262238:TUM262239 UEI262238:UEI262239 UOE262238:UOE262239 UYA262238:UYA262239 VHW262238:VHW262239 VRS262238:VRS262239 WBO262238:WBO262239 WLK262238:WLK262239 WVG262238:WVG262239 IU327774:IU327775 SQ327774:SQ327775 ACM327774:ACM327775 AMI327774:AMI327775 AWE327774:AWE327775 BGA327774:BGA327775 BPW327774:BPW327775 BZS327774:BZS327775 CJO327774:CJO327775 CTK327774:CTK327775 DDG327774:DDG327775 DNC327774:DNC327775 DWY327774:DWY327775 EGU327774:EGU327775 EQQ327774:EQQ327775 FAM327774:FAM327775 FKI327774:FKI327775 FUE327774:FUE327775 GEA327774:GEA327775 GNW327774:GNW327775 GXS327774:GXS327775 HHO327774:HHO327775 HRK327774:HRK327775 IBG327774:IBG327775 ILC327774:ILC327775 IUY327774:IUY327775 JEU327774:JEU327775 JOQ327774:JOQ327775 JYM327774:JYM327775 KII327774:KII327775 KSE327774:KSE327775 LCA327774:LCA327775 LLW327774:LLW327775 LVS327774:LVS327775 MFO327774:MFO327775 MPK327774:MPK327775 MZG327774:MZG327775 NJC327774:NJC327775 NSY327774:NSY327775 OCU327774:OCU327775 OMQ327774:OMQ327775 OWM327774:OWM327775 PGI327774:PGI327775 PQE327774:PQE327775 QAA327774:QAA327775 QJW327774:QJW327775 QTS327774:QTS327775 RDO327774:RDO327775 RNK327774:RNK327775 RXG327774:RXG327775 SHC327774:SHC327775 SQY327774:SQY327775 TAU327774:TAU327775 TKQ327774:TKQ327775 TUM327774:TUM327775 UEI327774:UEI327775 UOE327774:UOE327775 UYA327774:UYA327775 VHW327774:VHW327775 VRS327774:VRS327775 WBO327774:WBO327775 WLK327774:WLK327775 WVG327774:WVG327775 IU393310:IU393311 SQ393310:SQ393311 ACM393310:ACM393311 AMI393310:AMI393311 AWE393310:AWE393311 BGA393310:BGA393311 BPW393310:BPW393311 BZS393310:BZS393311 CJO393310:CJO393311 CTK393310:CTK393311 DDG393310:DDG393311 DNC393310:DNC393311 DWY393310:DWY393311 EGU393310:EGU393311 EQQ393310:EQQ393311 FAM393310:FAM393311 FKI393310:FKI393311 FUE393310:FUE393311 GEA393310:GEA393311 GNW393310:GNW393311 GXS393310:GXS393311 HHO393310:HHO393311 HRK393310:HRK393311 IBG393310:IBG393311 ILC393310:ILC393311 IUY393310:IUY393311 JEU393310:JEU393311 JOQ393310:JOQ393311 JYM393310:JYM393311 KII393310:KII393311 KSE393310:KSE393311 LCA393310:LCA393311 LLW393310:LLW393311 LVS393310:LVS393311 MFO393310:MFO393311 MPK393310:MPK393311 MZG393310:MZG393311 NJC393310:NJC393311 NSY393310:NSY393311 OCU393310:OCU393311 OMQ393310:OMQ393311 OWM393310:OWM393311 PGI393310:PGI393311 PQE393310:PQE393311 QAA393310:QAA393311 QJW393310:QJW393311 QTS393310:QTS393311 RDO393310:RDO393311 RNK393310:RNK393311 RXG393310:RXG393311 SHC393310:SHC393311 SQY393310:SQY393311 TAU393310:TAU393311 TKQ393310:TKQ393311 TUM393310:TUM393311 UEI393310:UEI393311 UOE393310:UOE393311 UYA393310:UYA393311 VHW393310:VHW393311 VRS393310:VRS393311 WBO393310:WBO393311 WLK393310:WLK393311 WVG393310:WVG393311 IU458846:IU458847 SQ458846:SQ458847 ACM458846:ACM458847 AMI458846:AMI458847 AWE458846:AWE458847 BGA458846:BGA458847 BPW458846:BPW458847 BZS458846:BZS458847 CJO458846:CJO458847 CTK458846:CTK458847 DDG458846:DDG458847 DNC458846:DNC458847 DWY458846:DWY458847 EGU458846:EGU458847 EQQ458846:EQQ458847 FAM458846:FAM458847 FKI458846:FKI458847 FUE458846:FUE458847 GEA458846:GEA458847 GNW458846:GNW458847 GXS458846:GXS458847 HHO458846:HHO458847 HRK458846:HRK458847 IBG458846:IBG458847 ILC458846:ILC458847 IUY458846:IUY458847 JEU458846:JEU458847 JOQ458846:JOQ458847 JYM458846:JYM458847 KII458846:KII458847 KSE458846:KSE458847 LCA458846:LCA458847 LLW458846:LLW458847 LVS458846:LVS458847 MFO458846:MFO458847 MPK458846:MPK458847 MZG458846:MZG458847 NJC458846:NJC458847 NSY458846:NSY458847 OCU458846:OCU458847 OMQ458846:OMQ458847 OWM458846:OWM458847 PGI458846:PGI458847 PQE458846:PQE458847 QAA458846:QAA458847 QJW458846:QJW458847 QTS458846:QTS458847 RDO458846:RDO458847 RNK458846:RNK458847 RXG458846:RXG458847 SHC458846:SHC458847 SQY458846:SQY458847 TAU458846:TAU458847 TKQ458846:TKQ458847 TUM458846:TUM458847 UEI458846:UEI458847 UOE458846:UOE458847 UYA458846:UYA458847 VHW458846:VHW458847 VRS458846:VRS458847 WBO458846:WBO458847 WLK458846:WLK458847 WVG458846:WVG458847 IU524382:IU524383 SQ524382:SQ524383 ACM524382:ACM524383 AMI524382:AMI524383 AWE524382:AWE524383 BGA524382:BGA524383 BPW524382:BPW524383 BZS524382:BZS524383 CJO524382:CJO524383 CTK524382:CTK524383 DDG524382:DDG524383 DNC524382:DNC524383 DWY524382:DWY524383 EGU524382:EGU524383 EQQ524382:EQQ524383 FAM524382:FAM524383 FKI524382:FKI524383 FUE524382:FUE524383 GEA524382:GEA524383 GNW524382:GNW524383 GXS524382:GXS524383 HHO524382:HHO524383 HRK524382:HRK524383 IBG524382:IBG524383 ILC524382:ILC524383 IUY524382:IUY524383 JEU524382:JEU524383 JOQ524382:JOQ524383 JYM524382:JYM524383 KII524382:KII524383 KSE524382:KSE524383 LCA524382:LCA524383 LLW524382:LLW524383 LVS524382:LVS524383 MFO524382:MFO524383 MPK524382:MPK524383 MZG524382:MZG524383 NJC524382:NJC524383 NSY524382:NSY524383 OCU524382:OCU524383 OMQ524382:OMQ524383 OWM524382:OWM524383 PGI524382:PGI524383 PQE524382:PQE524383 QAA524382:QAA524383 QJW524382:QJW524383 QTS524382:QTS524383 RDO524382:RDO524383 RNK524382:RNK524383 RXG524382:RXG524383 SHC524382:SHC524383 SQY524382:SQY524383 TAU524382:TAU524383 TKQ524382:TKQ524383 TUM524382:TUM524383 UEI524382:UEI524383 UOE524382:UOE524383 UYA524382:UYA524383 VHW524382:VHW524383 VRS524382:VRS524383 WBO524382:WBO524383 WLK524382:WLK524383 WVG524382:WVG524383 IU589918:IU589919 SQ589918:SQ589919 ACM589918:ACM589919 AMI589918:AMI589919 AWE589918:AWE589919 BGA589918:BGA589919 BPW589918:BPW589919 BZS589918:BZS589919 CJO589918:CJO589919 CTK589918:CTK589919 DDG589918:DDG589919 DNC589918:DNC589919 DWY589918:DWY589919 EGU589918:EGU589919 EQQ589918:EQQ589919 FAM589918:FAM589919 FKI589918:FKI589919 FUE589918:FUE589919 GEA589918:GEA589919 GNW589918:GNW589919 GXS589918:GXS589919 HHO589918:HHO589919 HRK589918:HRK589919 IBG589918:IBG589919 ILC589918:ILC589919 IUY589918:IUY589919 JEU589918:JEU589919 JOQ589918:JOQ589919 JYM589918:JYM589919 KII589918:KII589919 KSE589918:KSE589919 LCA589918:LCA589919 LLW589918:LLW589919 LVS589918:LVS589919 MFO589918:MFO589919 MPK589918:MPK589919 MZG589918:MZG589919 NJC589918:NJC589919 NSY589918:NSY589919 OCU589918:OCU589919 OMQ589918:OMQ589919 OWM589918:OWM589919 PGI589918:PGI589919 PQE589918:PQE589919 QAA589918:QAA589919 QJW589918:QJW589919 QTS589918:QTS589919 RDO589918:RDO589919 RNK589918:RNK589919 RXG589918:RXG589919 SHC589918:SHC589919 SQY589918:SQY589919 TAU589918:TAU589919 TKQ589918:TKQ589919 TUM589918:TUM589919 UEI589918:UEI589919 UOE589918:UOE589919 UYA589918:UYA589919 VHW589918:VHW589919 VRS589918:VRS589919 WBO589918:WBO589919 WLK589918:WLK589919 WVG589918:WVG589919 IU655454:IU655455 SQ655454:SQ655455 ACM655454:ACM655455 AMI655454:AMI655455 AWE655454:AWE655455 BGA655454:BGA655455 BPW655454:BPW655455 BZS655454:BZS655455 CJO655454:CJO655455 CTK655454:CTK655455 DDG655454:DDG655455 DNC655454:DNC655455 DWY655454:DWY655455 EGU655454:EGU655455 EQQ655454:EQQ655455 FAM655454:FAM655455 FKI655454:FKI655455 FUE655454:FUE655455 GEA655454:GEA655455 GNW655454:GNW655455 GXS655454:GXS655455 HHO655454:HHO655455 HRK655454:HRK655455 IBG655454:IBG655455 ILC655454:ILC655455 IUY655454:IUY655455 JEU655454:JEU655455 JOQ655454:JOQ655455 JYM655454:JYM655455 KII655454:KII655455 KSE655454:KSE655455 LCA655454:LCA655455 LLW655454:LLW655455 LVS655454:LVS655455 MFO655454:MFO655455 MPK655454:MPK655455 MZG655454:MZG655455 NJC655454:NJC655455 NSY655454:NSY655455 OCU655454:OCU655455 OMQ655454:OMQ655455 OWM655454:OWM655455 PGI655454:PGI655455 PQE655454:PQE655455 QAA655454:QAA655455 QJW655454:QJW655455 QTS655454:QTS655455 RDO655454:RDO655455 RNK655454:RNK655455 RXG655454:RXG655455 SHC655454:SHC655455 SQY655454:SQY655455 TAU655454:TAU655455 TKQ655454:TKQ655455 TUM655454:TUM655455 UEI655454:UEI655455 UOE655454:UOE655455 UYA655454:UYA655455 VHW655454:VHW655455 VRS655454:VRS655455 WBO655454:WBO655455 WLK655454:WLK655455 WVG655454:WVG655455 IU720990:IU720991 SQ720990:SQ720991 ACM720990:ACM720991 AMI720990:AMI720991 AWE720990:AWE720991 BGA720990:BGA720991 BPW720990:BPW720991 BZS720990:BZS720991 CJO720990:CJO720991 CTK720990:CTK720991 DDG720990:DDG720991 DNC720990:DNC720991 DWY720990:DWY720991 EGU720990:EGU720991 EQQ720990:EQQ720991 FAM720990:FAM720991 FKI720990:FKI720991 FUE720990:FUE720991 GEA720990:GEA720991 GNW720990:GNW720991 GXS720990:GXS720991 HHO720990:HHO720991 HRK720990:HRK720991 IBG720990:IBG720991 ILC720990:ILC720991 IUY720990:IUY720991 JEU720990:JEU720991 JOQ720990:JOQ720991 JYM720990:JYM720991 KII720990:KII720991 KSE720990:KSE720991 LCA720990:LCA720991 LLW720990:LLW720991 LVS720990:LVS720991 MFO720990:MFO720991 MPK720990:MPK720991 MZG720990:MZG720991 NJC720990:NJC720991 NSY720990:NSY720991 OCU720990:OCU720991 OMQ720990:OMQ720991 OWM720990:OWM720991 PGI720990:PGI720991 PQE720990:PQE720991 QAA720990:QAA720991 QJW720990:QJW720991 QTS720990:QTS720991 RDO720990:RDO720991 RNK720990:RNK720991 RXG720990:RXG720991 SHC720990:SHC720991 SQY720990:SQY720991 TAU720990:TAU720991 TKQ720990:TKQ720991 TUM720990:TUM720991 UEI720990:UEI720991 UOE720990:UOE720991 UYA720990:UYA720991 VHW720990:VHW720991 VRS720990:VRS720991 WBO720990:WBO720991 WLK720990:WLK720991 WVG720990:WVG720991 IU786526:IU786527 SQ786526:SQ786527 ACM786526:ACM786527 AMI786526:AMI786527 AWE786526:AWE786527 BGA786526:BGA786527 BPW786526:BPW786527 BZS786526:BZS786527 CJO786526:CJO786527 CTK786526:CTK786527 DDG786526:DDG786527 DNC786526:DNC786527 DWY786526:DWY786527 EGU786526:EGU786527 EQQ786526:EQQ786527 FAM786526:FAM786527 FKI786526:FKI786527 FUE786526:FUE786527 GEA786526:GEA786527 GNW786526:GNW786527 GXS786526:GXS786527 HHO786526:HHO786527 HRK786526:HRK786527 IBG786526:IBG786527 ILC786526:ILC786527 IUY786526:IUY786527 JEU786526:JEU786527 JOQ786526:JOQ786527 JYM786526:JYM786527 KII786526:KII786527 KSE786526:KSE786527 LCA786526:LCA786527 LLW786526:LLW786527 LVS786526:LVS786527 MFO786526:MFO786527 MPK786526:MPK786527 MZG786526:MZG786527 NJC786526:NJC786527 NSY786526:NSY786527 OCU786526:OCU786527 OMQ786526:OMQ786527 OWM786526:OWM786527 PGI786526:PGI786527 PQE786526:PQE786527 QAA786526:QAA786527 QJW786526:QJW786527 QTS786526:QTS786527 RDO786526:RDO786527 RNK786526:RNK786527 RXG786526:RXG786527 SHC786526:SHC786527 SQY786526:SQY786527 TAU786526:TAU786527 TKQ786526:TKQ786527 TUM786526:TUM786527 UEI786526:UEI786527 UOE786526:UOE786527 UYA786526:UYA786527 VHW786526:VHW786527 VRS786526:VRS786527 WBO786526:WBO786527 WLK786526:WLK786527 WVG786526:WVG786527 IU852062:IU852063 SQ852062:SQ852063 ACM852062:ACM852063 AMI852062:AMI852063 AWE852062:AWE852063 BGA852062:BGA852063 BPW852062:BPW852063 BZS852062:BZS852063 CJO852062:CJO852063 CTK852062:CTK852063 DDG852062:DDG852063 DNC852062:DNC852063 DWY852062:DWY852063 EGU852062:EGU852063 EQQ852062:EQQ852063 FAM852062:FAM852063 FKI852062:FKI852063 FUE852062:FUE852063 GEA852062:GEA852063 GNW852062:GNW852063 GXS852062:GXS852063 HHO852062:HHO852063 HRK852062:HRK852063 IBG852062:IBG852063 ILC852062:ILC852063 IUY852062:IUY852063 JEU852062:JEU852063 JOQ852062:JOQ852063 JYM852062:JYM852063 KII852062:KII852063 KSE852062:KSE852063 LCA852062:LCA852063 LLW852062:LLW852063 LVS852062:LVS852063 MFO852062:MFO852063 MPK852062:MPK852063 MZG852062:MZG852063 NJC852062:NJC852063 NSY852062:NSY852063 OCU852062:OCU852063 OMQ852062:OMQ852063 OWM852062:OWM852063 PGI852062:PGI852063 PQE852062:PQE852063 QAA852062:QAA852063 QJW852062:QJW852063 QTS852062:QTS852063 RDO852062:RDO852063 RNK852062:RNK852063 RXG852062:RXG852063 SHC852062:SHC852063 SQY852062:SQY852063 TAU852062:TAU852063 TKQ852062:TKQ852063 TUM852062:TUM852063 UEI852062:UEI852063 UOE852062:UOE852063 UYA852062:UYA852063 VHW852062:VHW852063 VRS852062:VRS852063 WBO852062:WBO852063 WLK852062:WLK852063 WVG852062:WVG852063 IU917598:IU917599 SQ917598:SQ917599 ACM917598:ACM917599 AMI917598:AMI917599 AWE917598:AWE917599 BGA917598:BGA917599 BPW917598:BPW917599 BZS917598:BZS917599 CJO917598:CJO917599 CTK917598:CTK917599 DDG917598:DDG917599 DNC917598:DNC917599 DWY917598:DWY917599 EGU917598:EGU917599 EQQ917598:EQQ917599 FAM917598:FAM917599 FKI917598:FKI917599 FUE917598:FUE917599 GEA917598:GEA917599 GNW917598:GNW917599 GXS917598:GXS917599 HHO917598:HHO917599 HRK917598:HRK917599 IBG917598:IBG917599 ILC917598:ILC917599 IUY917598:IUY917599 JEU917598:JEU917599 JOQ917598:JOQ917599 JYM917598:JYM917599 KII917598:KII917599 KSE917598:KSE917599 LCA917598:LCA917599 LLW917598:LLW917599 LVS917598:LVS917599 MFO917598:MFO917599 MPK917598:MPK917599 MZG917598:MZG917599 NJC917598:NJC917599 NSY917598:NSY917599 OCU917598:OCU917599 OMQ917598:OMQ917599 OWM917598:OWM917599 PGI917598:PGI917599 PQE917598:PQE917599 QAA917598:QAA917599 QJW917598:QJW917599 QTS917598:QTS917599 RDO917598:RDO917599 RNK917598:RNK917599 RXG917598:RXG917599 SHC917598:SHC917599 SQY917598:SQY917599 TAU917598:TAU917599 TKQ917598:TKQ917599 TUM917598:TUM917599 UEI917598:UEI917599 UOE917598:UOE917599 UYA917598:UYA917599 VHW917598:VHW917599 VRS917598:VRS917599 WBO917598:WBO917599 WLK917598:WLK917599 WVG917598:WVG917599 IU983134:IU983135 SQ983134:SQ983135 ACM983134:ACM983135 AMI983134:AMI983135 AWE983134:AWE983135 BGA983134:BGA983135 BPW983134:BPW983135 BZS983134:BZS983135 CJO983134:CJO983135 CTK983134:CTK983135 DDG983134:DDG983135 DNC983134:DNC983135 DWY983134:DWY983135 EGU983134:EGU983135 EQQ983134:EQQ983135 FAM983134:FAM983135 FKI983134:FKI983135 FUE983134:FUE983135 GEA983134:GEA983135 GNW983134:GNW983135 GXS983134:GXS983135 HHO983134:HHO983135 HRK983134:HRK983135 IBG983134:IBG983135 ILC983134:ILC983135 IUY983134:IUY983135 JEU983134:JEU983135 JOQ983134:JOQ983135 JYM983134:JYM983135 KII983134:KII983135 KSE983134:KSE983135 LCA983134:LCA983135 LLW983134:LLW983135 LVS983134:LVS983135 MFO983134:MFO983135 MPK983134:MPK983135 MZG983134:MZG983135 NJC983134:NJC983135 NSY983134:NSY983135 OCU983134:OCU983135 OMQ983134:OMQ983135 OWM983134:OWM983135 PGI983134:PGI983135 PQE983134:PQE983135 QAA983134:QAA983135 QJW983134:QJW983135 QTS983134:QTS983135 RDO983134:RDO983135 RNK983134:RNK983135 RXG983134:RXG983135 SHC983134:SHC983135 SQY983134:SQY983135 TAU983134:TAU983135 TKQ983134:TKQ983135 TUM983134:TUM983135 UEI983134:UEI983135 UOE983134:UOE983135 UYA983134:UYA983135 VHW983134:VHW983135 VRS983134:VRS983135 WBO983134:WBO983135 WLK983134:WLK983135 WVG983134:WVG983135 IU65624:IU65627 SQ65624:SQ65627 ACM65624:ACM65627 AMI65624:AMI65627 AWE65624:AWE65627 BGA65624:BGA65627 BPW65624:BPW65627 BZS65624:BZS65627 CJO65624:CJO65627 CTK65624:CTK65627 DDG65624:DDG65627 DNC65624:DNC65627 DWY65624:DWY65627 EGU65624:EGU65627 EQQ65624:EQQ65627 FAM65624:FAM65627 FKI65624:FKI65627 FUE65624:FUE65627 GEA65624:GEA65627 GNW65624:GNW65627 GXS65624:GXS65627 HHO65624:HHO65627 HRK65624:HRK65627 IBG65624:IBG65627 ILC65624:ILC65627 IUY65624:IUY65627 JEU65624:JEU65627 JOQ65624:JOQ65627 JYM65624:JYM65627 KII65624:KII65627 KSE65624:KSE65627 LCA65624:LCA65627 LLW65624:LLW65627 LVS65624:LVS65627 MFO65624:MFO65627 MPK65624:MPK65627 MZG65624:MZG65627 NJC65624:NJC65627 NSY65624:NSY65627 OCU65624:OCU65627 OMQ65624:OMQ65627 OWM65624:OWM65627 PGI65624:PGI65627 PQE65624:PQE65627 QAA65624:QAA65627 QJW65624:QJW65627 QTS65624:QTS65627 RDO65624:RDO65627 RNK65624:RNK65627 RXG65624:RXG65627 SHC65624:SHC65627 SQY65624:SQY65627 TAU65624:TAU65627 TKQ65624:TKQ65627 TUM65624:TUM65627 UEI65624:UEI65627 UOE65624:UOE65627 UYA65624:UYA65627 VHW65624:VHW65627 VRS65624:VRS65627 WBO65624:WBO65627 WLK65624:WLK65627 WVG65624:WVG65627 IU131160:IU131163 SQ131160:SQ131163 ACM131160:ACM131163 AMI131160:AMI131163 AWE131160:AWE131163 BGA131160:BGA131163 BPW131160:BPW131163 BZS131160:BZS131163 CJO131160:CJO131163 CTK131160:CTK131163 DDG131160:DDG131163 DNC131160:DNC131163 DWY131160:DWY131163 EGU131160:EGU131163 EQQ131160:EQQ131163 FAM131160:FAM131163 FKI131160:FKI131163 FUE131160:FUE131163 GEA131160:GEA131163 GNW131160:GNW131163 GXS131160:GXS131163 HHO131160:HHO131163 HRK131160:HRK131163 IBG131160:IBG131163 ILC131160:ILC131163 IUY131160:IUY131163 JEU131160:JEU131163 JOQ131160:JOQ131163 JYM131160:JYM131163 KII131160:KII131163 KSE131160:KSE131163 LCA131160:LCA131163 LLW131160:LLW131163 LVS131160:LVS131163 MFO131160:MFO131163 MPK131160:MPK131163 MZG131160:MZG131163 NJC131160:NJC131163 NSY131160:NSY131163 OCU131160:OCU131163 OMQ131160:OMQ131163 OWM131160:OWM131163 PGI131160:PGI131163 PQE131160:PQE131163 QAA131160:QAA131163 QJW131160:QJW131163 QTS131160:QTS131163 RDO131160:RDO131163 RNK131160:RNK131163 RXG131160:RXG131163 SHC131160:SHC131163 SQY131160:SQY131163 TAU131160:TAU131163 TKQ131160:TKQ131163 TUM131160:TUM131163 UEI131160:UEI131163 UOE131160:UOE131163 UYA131160:UYA131163 VHW131160:VHW131163 VRS131160:VRS131163 WBO131160:WBO131163 WLK131160:WLK131163 WVG131160:WVG131163 IU196696:IU196699 SQ196696:SQ196699 ACM196696:ACM196699 AMI196696:AMI196699 AWE196696:AWE196699 BGA196696:BGA196699 BPW196696:BPW196699 BZS196696:BZS196699 CJO196696:CJO196699 CTK196696:CTK196699 DDG196696:DDG196699 DNC196696:DNC196699 DWY196696:DWY196699 EGU196696:EGU196699 EQQ196696:EQQ196699 FAM196696:FAM196699 FKI196696:FKI196699 FUE196696:FUE196699 GEA196696:GEA196699 GNW196696:GNW196699 GXS196696:GXS196699 HHO196696:HHO196699 HRK196696:HRK196699 IBG196696:IBG196699 ILC196696:ILC196699 IUY196696:IUY196699 JEU196696:JEU196699 JOQ196696:JOQ196699 JYM196696:JYM196699 KII196696:KII196699 KSE196696:KSE196699 LCA196696:LCA196699 LLW196696:LLW196699 LVS196696:LVS196699 MFO196696:MFO196699 MPK196696:MPK196699 MZG196696:MZG196699 NJC196696:NJC196699 NSY196696:NSY196699 OCU196696:OCU196699 OMQ196696:OMQ196699 OWM196696:OWM196699 PGI196696:PGI196699 PQE196696:PQE196699 QAA196696:QAA196699 QJW196696:QJW196699 QTS196696:QTS196699 RDO196696:RDO196699 RNK196696:RNK196699 RXG196696:RXG196699 SHC196696:SHC196699 SQY196696:SQY196699 TAU196696:TAU196699 TKQ196696:TKQ196699 TUM196696:TUM196699 UEI196696:UEI196699 UOE196696:UOE196699 UYA196696:UYA196699 VHW196696:VHW196699 VRS196696:VRS196699 WBO196696:WBO196699 WLK196696:WLK196699 WVG196696:WVG196699 IU262232:IU262235 SQ262232:SQ262235 ACM262232:ACM262235 AMI262232:AMI262235 AWE262232:AWE262235 BGA262232:BGA262235 BPW262232:BPW262235 BZS262232:BZS262235 CJO262232:CJO262235 CTK262232:CTK262235 DDG262232:DDG262235 DNC262232:DNC262235 DWY262232:DWY262235 EGU262232:EGU262235 EQQ262232:EQQ262235 FAM262232:FAM262235 FKI262232:FKI262235 FUE262232:FUE262235 GEA262232:GEA262235 GNW262232:GNW262235 GXS262232:GXS262235 HHO262232:HHO262235 HRK262232:HRK262235 IBG262232:IBG262235 ILC262232:ILC262235 IUY262232:IUY262235 JEU262232:JEU262235 JOQ262232:JOQ262235 JYM262232:JYM262235 KII262232:KII262235 KSE262232:KSE262235 LCA262232:LCA262235 LLW262232:LLW262235 LVS262232:LVS262235 MFO262232:MFO262235 MPK262232:MPK262235 MZG262232:MZG262235 NJC262232:NJC262235 NSY262232:NSY262235 OCU262232:OCU262235 OMQ262232:OMQ262235 OWM262232:OWM262235 PGI262232:PGI262235 PQE262232:PQE262235 QAA262232:QAA262235 QJW262232:QJW262235 QTS262232:QTS262235 RDO262232:RDO262235 RNK262232:RNK262235 RXG262232:RXG262235 SHC262232:SHC262235 SQY262232:SQY262235 TAU262232:TAU262235 TKQ262232:TKQ262235 TUM262232:TUM262235 UEI262232:UEI262235 UOE262232:UOE262235 UYA262232:UYA262235 VHW262232:VHW262235 VRS262232:VRS262235 WBO262232:WBO262235 WLK262232:WLK262235 WVG262232:WVG262235 IU327768:IU327771 SQ327768:SQ327771 ACM327768:ACM327771 AMI327768:AMI327771 AWE327768:AWE327771 BGA327768:BGA327771 BPW327768:BPW327771 BZS327768:BZS327771 CJO327768:CJO327771 CTK327768:CTK327771 DDG327768:DDG327771 DNC327768:DNC327771 DWY327768:DWY327771 EGU327768:EGU327771 EQQ327768:EQQ327771 FAM327768:FAM327771 FKI327768:FKI327771 FUE327768:FUE327771 GEA327768:GEA327771 GNW327768:GNW327771 GXS327768:GXS327771 HHO327768:HHO327771 HRK327768:HRK327771 IBG327768:IBG327771 ILC327768:ILC327771 IUY327768:IUY327771 JEU327768:JEU327771 JOQ327768:JOQ327771 JYM327768:JYM327771 KII327768:KII327771 KSE327768:KSE327771 LCA327768:LCA327771 LLW327768:LLW327771 LVS327768:LVS327771 MFO327768:MFO327771 MPK327768:MPK327771 MZG327768:MZG327771 NJC327768:NJC327771 NSY327768:NSY327771 OCU327768:OCU327771 OMQ327768:OMQ327771 OWM327768:OWM327771 PGI327768:PGI327771 PQE327768:PQE327771 QAA327768:QAA327771 QJW327768:QJW327771 QTS327768:QTS327771 RDO327768:RDO327771 RNK327768:RNK327771 RXG327768:RXG327771 SHC327768:SHC327771 SQY327768:SQY327771 TAU327768:TAU327771 TKQ327768:TKQ327771 TUM327768:TUM327771 UEI327768:UEI327771 UOE327768:UOE327771 UYA327768:UYA327771 VHW327768:VHW327771 VRS327768:VRS327771 WBO327768:WBO327771 WLK327768:WLK327771 WVG327768:WVG327771 IU393304:IU393307 SQ393304:SQ393307 ACM393304:ACM393307 AMI393304:AMI393307 AWE393304:AWE393307 BGA393304:BGA393307 BPW393304:BPW393307 BZS393304:BZS393307 CJO393304:CJO393307 CTK393304:CTK393307 DDG393304:DDG393307 DNC393304:DNC393307 DWY393304:DWY393307 EGU393304:EGU393307 EQQ393304:EQQ393307 FAM393304:FAM393307 FKI393304:FKI393307 FUE393304:FUE393307 GEA393304:GEA393307 GNW393304:GNW393307 GXS393304:GXS393307 HHO393304:HHO393307 HRK393304:HRK393307 IBG393304:IBG393307 ILC393304:ILC393307 IUY393304:IUY393307 JEU393304:JEU393307 JOQ393304:JOQ393307 JYM393304:JYM393307 KII393304:KII393307 KSE393304:KSE393307 LCA393304:LCA393307 LLW393304:LLW393307 LVS393304:LVS393307 MFO393304:MFO393307 MPK393304:MPK393307 MZG393304:MZG393307 NJC393304:NJC393307 NSY393304:NSY393307 OCU393304:OCU393307 OMQ393304:OMQ393307 OWM393304:OWM393307 PGI393304:PGI393307 PQE393304:PQE393307 QAA393304:QAA393307 QJW393304:QJW393307 QTS393304:QTS393307 RDO393304:RDO393307 RNK393304:RNK393307 RXG393304:RXG393307 SHC393304:SHC393307 SQY393304:SQY393307 TAU393304:TAU393307 TKQ393304:TKQ393307 TUM393304:TUM393307 UEI393304:UEI393307 UOE393304:UOE393307 UYA393304:UYA393307 VHW393304:VHW393307 VRS393304:VRS393307 WBO393304:WBO393307 WLK393304:WLK393307 WVG393304:WVG393307 IU458840:IU458843 SQ458840:SQ458843 ACM458840:ACM458843 AMI458840:AMI458843 AWE458840:AWE458843 BGA458840:BGA458843 BPW458840:BPW458843 BZS458840:BZS458843 CJO458840:CJO458843 CTK458840:CTK458843 DDG458840:DDG458843 DNC458840:DNC458843 DWY458840:DWY458843 EGU458840:EGU458843 EQQ458840:EQQ458843 FAM458840:FAM458843 FKI458840:FKI458843 FUE458840:FUE458843 GEA458840:GEA458843 GNW458840:GNW458843 GXS458840:GXS458843 HHO458840:HHO458843 HRK458840:HRK458843 IBG458840:IBG458843 ILC458840:ILC458843 IUY458840:IUY458843 JEU458840:JEU458843 JOQ458840:JOQ458843 JYM458840:JYM458843 KII458840:KII458843 KSE458840:KSE458843 LCA458840:LCA458843 LLW458840:LLW458843 LVS458840:LVS458843 MFO458840:MFO458843 MPK458840:MPK458843 MZG458840:MZG458843 NJC458840:NJC458843 NSY458840:NSY458843 OCU458840:OCU458843 OMQ458840:OMQ458843 OWM458840:OWM458843 PGI458840:PGI458843 PQE458840:PQE458843 QAA458840:QAA458843 QJW458840:QJW458843 QTS458840:QTS458843 RDO458840:RDO458843 RNK458840:RNK458843 RXG458840:RXG458843 SHC458840:SHC458843 SQY458840:SQY458843 TAU458840:TAU458843 TKQ458840:TKQ458843 TUM458840:TUM458843 UEI458840:UEI458843 UOE458840:UOE458843 UYA458840:UYA458843 VHW458840:VHW458843 VRS458840:VRS458843 WBO458840:WBO458843 WLK458840:WLK458843 WVG458840:WVG458843 IU524376:IU524379 SQ524376:SQ524379 ACM524376:ACM524379 AMI524376:AMI524379 AWE524376:AWE524379 BGA524376:BGA524379 BPW524376:BPW524379 BZS524376:BZS524379 CJO524376:CJO524379 CTK524376:CTK524379 DDG524376:DDG524379 DNC524376:DNC524379 DWY524376:DWY524379 EGU524376:EGU524379 EQQ524376:EQQ524379 FAM524376:FAM524379 FKI524376:FKI524379 FUE524376:FUE524379 GEA524376:GEA524379 GNW524376:GNW524379 GXS524376:GXS524379 HHO524376:HHO524379 HRK524376:HRK524379 IBG524376:IBG524379 ILC524376:ILC524379 IUY524376:IUY524379 JEU524376:JEU524379 JOQ524376:JOQ524379 JYM524376:JYM524379 KII524376:KII524379 KSE524376:KSE524379 LCA524376:LCA524379 LLW524376:LLW524379 LVS524376:LVS524379 MFO524376:MFO524379 MPK524376:MPK524379 MZG524376:MZG524379 NJC524376:NJC524379 NSY524376:NSY524379 OCU524376:OCU524379 OMQ524376:OMQ524379 OWM524376:OWM524379 PGI524376:PGI524379 PQE524376:PQE524379 QAA524376:QAA524379 QJW524376:QJW524379 QTS524376:QTS524379 RDO524376:RDO524379 RNK524376:RNK524379 RXG524376:RXG524379 SHC524376:SHC524379 SQY524376:SQY524379 TAU524376:TAU524379 TKQ524376:TKQ524379 TUM524376:TUM524379 UEI524376:UEI524379 UOE524376:UOE524379 UYA524376:UYA524379 VHW524376:VHW524379 VRS524376:VRS524379 WBO524376:WBO524379 WLK524376:WLK524379 WVG524376:WVG524379 IU589912:IU589915 SQ589912:SQ589915 ACM589912:ACM589915 AMI589912:AMI589915 AWE589912:AWE589915 BGA589912:BGA589915 BPW589912:BPW589915 BZS589912:BZS589915 CJO589912:CJO589915 CTK589912:CTK589915 DDG589912:DDG589915 DNC589912:DNC589915 DWY589912:DWY589915 EGU589912:EGU589915 EQQ589912:EQQ589915 FAM589912:FAM589915 FKI589912:FKI589915 FUE589912:FUE589915 GEA589912:GEA589915 GNW589912:GNW589915 GXS589912:GXS589915 HHO589912:HHO589915 HRK589912:HRK589915 IBG589912:IBG589915 ILC589912:ILC589915 IUY589912:IUY589915 JEU589912:JEU589915 JOQ589912:JOQ589915 JYM589912:JYM589915 KII589912:KII589915 KSE589912:KSE589915 LCA589912:LCA589915 LLW589912:LLW589915 LVS589912:LVS589915 MFO589912:MFO589915 MPK589912:MPK589915 MZG589912:MZG589915 NJC589912:NJC589915 NSY589912:NSY589915 OCU589912:OCU589915 OMQ589912:OMQ589915 OWM589912:OWM589915 PGI589912:PGI589915 PQE589912:PQE589915 QAA589912:QAA589915 QJW589912:QJW589915 QTS589912:QTS589915 RDO589912:RDO589915 RNK589912:RNK589915 RXG589912:RXG589915 SHC589912:SHC589915 SQY589912:SQY589915 TAU589912:TAU589915 TKQ589912:TKQ589915 TUM589912:TUM589915 UEI589912:UEI589915 UOE589912:UOE589915 UYA589912:UYA589915 VHW589912:VHW589915 VRS589912:VRS589915 WBO589912:WBO589915 WLK589912:WLK589915 WVG589912:WVG589915 IU655448:IU655451 SQ655448:SQ655451 ACM655448:ACM655451 AMI655448:AMI655451 AWE655448:AWE655451 BGA655448:BGA655451 BPW655448:BPW655451 BZS655448:BZS655451 CJO655448:CJO655451 CTK655448:CTK655451 DDG655448:DDG655451 DNC655448:DNC655451 DWY655448:DWY655451 EGU655448:EGU655451 EQQ655448:EQQ655451 FAM655448:FAM655451 FKI655448:FKI655451 FUE655448:FUE655451 GEA655448:GEA655451 GNW655448:GNW655451 GXS655448:GXS655451 HHO655448:HHO655451 HRK655448:HRK655451 IBG655448:IBG655451 ILC655448:ILC655451 IUY655448:IUY655451 JEU655448:JEU655451 JOQ655448:JOQ655451 JYM655448:JYM655451 KII655448:KII655451 KSE655448:KSE655451 LCA655448:LCA655451 LLW655448:LLW655451 LVS655448:LVS655451 MFO655448:MFO655451 MPK655448:MPK655451 MZG655448:MZG655451 NJC655448:NJC655451 NSY655448:NSY655451 OCU655448:OCU655451 OMQ655448:OMQ655451 OWM655448:OWM655451 PGI655448:PGI655451 PQE655448:PQE655451 QAA655448:QAA655451 QJW655448:QJW655451 QTS655448:QTS655451 RDO655448:RDO655451 RNK655448:RNK655451 RXG655448:RXG655451 SHC655448:SHC655451 SQY655448:SQY655451 TAU655448:TAU655451 TKQ655448:TKQ655451 TUM655448:TUM655451 UEI655448:UEI655451 UOE655448:UOE655451 UYA655448:UYA655451 VHW655448:VHW655451 VRS655448:VRS655451 WBO655448:WBO655451 WLK655448:WLK655451 WVG655448:WVG655451 IU720984:IU720987 SQ720984:SQ720987 ACM720984:ACM720987 AMI720984:AMI720987 AWE720984:AWE720987 BGA720984:BGA720987 BPW720984:BPW720987 BZS720984:BZS720987 CJO720984:CJO720987 CTK720984:CTK720987 DDG720984:DDG720987 DNC720984:DNC720987 DWY720984:DWY720987 EGU720984:EGU720987 EQQ720984:EQQ720987 FAM720984:FAM720987 FKI720984:FKI720987 FUE720984:FUE720987 GEA720984:GEA720987 GNW720984:GNW720987 GXS720984:GXS720987 HHO720984:HHO720987 HRK720984:HRK720987 IBG720984:IBG720987 ILC720984:ILC720987 IUY720984:IUY720987 JEU720984:JEU720987 JOQ720984:JOQ720987 JYM720984:JYM720987 KII720984:KII720987 KSE720984:KSE720987 LCA720984:LCA720987 LLW720984:LLW720987 LVS720984:LVS720987 MFO720984:MFO720987 MPK720984:MPK720987 MZG720984:MZG720987 NJC720984:NJC720987 NSY720984:NSY720987 OCU720984:OCU720987 OMQ720984:OMQ720987 OWM720984:OWM720987 PGI720984:PGI720987 PQE720984:PQE720987 QAA720984:QAA720987 QJW720984:QJW720987 QTS720984:QTS720987 RDO720984:RDO720987 RNK720984:RNK720987 RXG720984:RXG720987 SHC720984:SHC720987 SQY720984:SQY720987 TAU720984:TAU720987 TKQ720984:TKQ720987 TUM720984:TUM720987 UEI720984:UEI720987 UOE720984:UOE720987 UYA720984:UYA720987 VHW720984:VHW720987 VRS720984:VRS720987 WBO720984:WBO720987 WLK720984:WLK720987 WVG720984:WVG720987 IU786520:IU786523 SQ786520:SQ786523 ACM786520:ACM786523 AMI786520:AMI786523 AWE786520:AWE786523 BGA786520:BGA786523 BPW786520:BPW786523 BZS786520:BZS786523 CJO786520:CJO786523 CTK786520:CTK786523 DDG786520:DDG786523 DNC786520:DNC786523 DWY786520:DWY786523 EGU786520:EGU786523 EQQ786520:EQQ786523 FAM786520:FAM786523 FKI786520:FKI786523 FUE786520:FUE786523 GEA786520:GEA786523 GNW786520:GNW786523 GXS786520:GXS786523 HHO786520:HHO786523 HRK786520:HRK786523 IBG786520:IBG786523 ILC786520:ILC786523 IUY786520:IUY786523 JEU786520:JEU786523 JOQ786520:JOQ786523 JYM786520:JYM786523 KII786520:KII786523 KSE786520:KSE786523 LCA786520:LCA786523 LLW786520:LLW786523 LVS786520:LVS786523 MFO786520:MFO786523 MPK786520:MPK786523 MZG786520:MZG786523 NJC786520:NJC786523 NSY786520:NSY786523 OCU786520:OCU786523 OMQ786520:OMQ786523 OWM786520:OWM786523 PGI786520:PGI786523 PQE786520:PQE786523 QAA786520:QAA786523 QJW786520:QJW786523 QTS786520:QTS786523 RDO786520:RDO786523 RNK786520:RNK786523 RXG786520:RXG786523 SHC786520:SHC786523 SQY786520:SQY786523 TAU786520:TAU786523 TKQ786520:TKQ786523 TUM786520:TUM786523 UEI786520:UEI786523 UOE786520:UOE786523 UYA786520:UYA786523 VHW786520:VHW786523 VRS786520:VRS786523 WBO786520:WBO786523 WLK786520:WLK786523 WVG786520:WVG786523 IU852056:IU852059 SQ852056:SQ852059 ACM852056:ACM852059 AMI852056:AMI852059 AWE852056:AWE852059 BGA852056:BGA852059 BPW852056:BPW852059 BZS852056:BZS852059 CJO852056:CJO852059 CTK852056:CTK852059 DDG852056:DDG852059 DNC852056:DNC852059 DWY852056:DWY852059 EGU852056:EGU852059 EQQ852056:EQQ852059 FAM852056:FAM852059 FKI852056:FKI852059 FUE852056:FUE852059 GEA852056:GEA852059 GNW852056:GNW852059 GXS852056:GXS852059 HHO852056:HHO852059 HRK852056:HRK852059 IBG852056:IBG852059 ILC852056:ILC852059 IUY852056:IUY852059 JEU852056:JEU852059 JOQ852056:JOQ852059 JYM852056:JYM852059 KII852056:KII852059 KSE852056:KSE852059 LCA852056:LCA852059 LLW852056:LLW852059 LVS852056:LVS852059 MFO852056:MFO852059 MPK852056:MPK852059 MZG852056:MZG852059 NJC852056:NJC852059 NSY852056:NSY852059 OCU852056:OCU852059 OMQ852056:OMQ852059 OWM852056:OWM852059 PGI852056:PGI852059 PQE852056:PQE852059 QAA852056:QAA852059 QJW852056:QJW852059 QTS852056:QTS852059 RDO852056:RDO852059 RNK852056:RNK852059 RXG852056:RXG852059 SHC852056:SHC852059 SQY852056:SQY852059 TAU852056:TAU852059 TKQ852056:TKQ852059 TUM852056:TUM852059 UEI852056:UEI852059 UOE852056:UOE852059 UYA852056:UYA852059 VHW852056:VHW852059 VRS852056:VRS852059 WBO852056:WBO852059 WLK852056:WLK852059 WVG852056:WVG852059 IU917592:IU917595 SQ917592:SQ917595 ACM917592:ACM917595 AMI917592:AMI917595 AWE917592:AWE917595 BGA917592:BGA917595 BPW917592:BPW917595 BZS917592:BZS917595 CJO917592:CJO917595 CTK917592:CTK917595 DDG917592:DDG917595 DNC917592:DNC917595 DWY917592:DWY917595 EGU917592:EGU917595 EQQ917592:EQQ917595 FAM917592:FAM917595 FKI917592:FKI917595 FUE917592:FUE917595 GEA917592:GEA917595 GNW917592:GNW917595 GXS917592:GXS917595 HHO917592:HHO917595 HRK917592:HRK917595 IBG917592:IBG917595 ILC917592:ILC917595 IUY917592:IUY917595 JEU917592:JEU917595 JOQ917592:JOQ917595 JYM917592:JYM917595 KII917592:KII917595 KSE917592:KSE917595 LCA917592:LCA917595 LLW917592:LLW917595 LVS917592:LVS917595 MFO917592:MFO917595 MPK917592:MPK917595 MZG917592:MZG917595 NJC917592:NJC917595 NSY917592:NSY917595 OCU917592:OCU917595 OMQ917592:OMQ917595 OWM917592:OWM917595 PGI917592:PGI917595 PQE917592:PQE917595 QAA917592:QAA917595 QJW917592:QJW917595 QTS917592:QTS917595 RDO917592:RDO917595 RNK917592:RNK917595 RXG917592:RXG917595 SHC917592:SHC917595 SQY917592:SQY917595 TAU917592:TAU917595 TKQ917592:TKQ917595 TUM917592:TUM917595 UEI917592:UEI917595 UOE917592:UOE917595 UYA917592:UYA917595 VHW917592:VHW917595 VRS917592:VRS917595 WBO917592:WBO917595 WLK917592:WLK917595 WVG917592:WVG917595 IU983128:IU983131 SQ983128:SQ983131 ACM983128:ACM983131 AMI983128:AMI983131 AWE983128:AWE983131 BGA983128:BGA983131 BPW983128:BPW983131 BZS983128:BZS983131 CJO983128:CJO983131 CTK983128:CTK983131 DDG983128:DDG983131 DNC983128:DNC983131 DWY983128:DWY983131 EGU983128:EGU983131 EQQ983128:EQQ983131 FAM983128:FAM983131 FKI983128:FKI983131 FUE983128:FUE983131 GEA983128:GEA983131 GNW983128:GNW983131 GXS983128:GXS983131 HHO983128:HHO983131 HRK983128:HRK983131 IBG983128:IBG983131 ILC983128:ILC983131 IUY983128:IUY983131 JEU983128:JEU983131 JOQ983128:JOQ983131 JYM983128:JYM983131 KII983128:KII983131 KSE983128:KSE983131 LCA983128:LCA983131 LLW983128:LLW983131 LVS983128:LVS983131 MFO983128:MFO983131 MPK983128:MPK983131 MZG983128:MZG983131 NJC983128:NJC983131 NSY983128:NSY983131 OCU983128:OCU983131 OMQ983128:OMQ983131 OWM983128:OWM983131 PGI983128:PGI983131 PQE983128:PQE983131 QAA983128:QAA983131 QJW983128:QJW983131 QTS983128:QTS983131 RDO983128:RDO983131 RNK983128:RNK983131 RXG983128:RXG983131 SHC983128:SHC983131 SQY983128:SQY983131 TAU983128:TAU983131 TKQ983128:TKQ983131 TUM983128:TUM983131 UEI983128:UEI983131 UOE983128:UOE983131 UYA983128:UYA983131 VHW983128:VHW983131 VRS983128:VRS983131 WBO983128:WBO983131 WLK983128:WLK983131 WVG983128:WVG983131 IU65610:IU65612 SQ65610:SQ65612 ACM65610:ACM65612 AMI65610:AMI65612 AWE65610:AWE65612 BGA65610:BGA65612 BPW65610:BPW65612 BZS65610:BZS65612 CJO65610:CJO65612 CTK65610:CTK65612 DDG65610:DDG65612 DNC65610:DNC65612 DWY65610:DWY65612 EGU65610:EGU65612 EQQ65610:EQQ65612 FAM65610:FAM65612 FKI65610:FKI65612 FUE65610:FUE65612 GEA65610:GEA65612 GNW65610:GNW65612 GXS65610:GXS65612 HHO65610:HHO65612 HRK65610:HRK65612 IBG65610:IBG65612 ILC65610:ILC65612 IUY65610:IUY65612 JEU65610:JEU65612 JOQ65610:JOQ65612 JYM65610:JYM65612 KII65610:KII65612 KSE65610:KSE65612 LCA65610:LCA65612 LLW65610:LLW65612 LVS65610:LVS65612 MFO65610:MFO65612 MPK65610:MPK65612 MZG65610:MZG65612 NJC65610:NJC65612 NSY65610:NSY65612 OCU65610:OCU65612 OMQ65610:OMQ65612 OWM65610:OWM65612 PGI65610:PGI65612 PQE65610:PQE65612 QAA65610:QAA65612 QJW65610:QJW65612 QTS65610:QTS65612 RDO65610:RDO65612 RNK65610:RNK65612 RXG65610:RXG65612 SHC65610:SHC65612 SQY65610:SQY65612 TAU65610:TAU65612 TKQ65610:TKQ65612 TUM65610:TUM65612 UEI65610:UEI65612 UOE65610:UOE65612 UYA65610:UYA65612 VHW65610:VHW65612 VRS65610:VRS65612 WBO65610:WBO65612 WLK65610:WLK65612 WVG65610:WVG65612 IU131146:IU131148 SQ131146:SQ131148 ACM131146:ACM131148 AMI131146:AMI131148 AWE131146:AWE131148 BGA131146:BGA131148 BPW131146:BPW131148 BZS131146:BZS131148 CJO131146:CJO131148 CTK131146:CTK131148 DDG131146:DDG131148 DNC131146:DNC131148 DWY131146:DWY131148 EGU131146:EGU131148 EQQ131146:EQQ131148 FAM131146:FAM131148 FKI131146:FKI131148 FUE131146:FUE131148 GEA131146:GEA131148 GNW131146:GNW131148 GXS131146:GXS131148 HHO131146:HHO131148 HRK131146:HRK131148 IBG131146:IBG131148 ILC131146:ILC131148 IUY131146:IUY131148 JEU131146:JEU131148 JOQ131146:JOQ131148 JYM131146:JYM131148 KII131146:KII131148 KSE131146:KSE131148 LCA131146:LCA131148 LLW131146:LLW131148 LVS131146:LVS131148 MFO131146:MFO131148 MPK131146:MPK131148 MZG131146:MZG131148 NJC131146:NJC131148 NSY131146:NSY131148 OCU131146:OCU131148 OMQ131146:OMQ131148 OWM131146:OWM131148 PGI131146:PGI131148 PQE131146:PQE131148 QAA131146:QAA131148 QJW131146:QJW131148 QTS131146:QTS131148 RDO131146:RDO131148 RNK131146:RNK131148 RXG131146:RXG131148 SHC131146:SHC131148 SQY131146:SQY131148 TAU131146:TAU131148 TKQ131146:TKQ131148 TUM131146:TUM131148 UEI131146:UEI131148 UOE131146:UOE131148 UYA131146:UYA131148 VHW131146:VHW131148 VRS131146:VRS131148 WBO131146:WBO131148 WLK131146:WLK131148 WVG131146:WVG131148 IU196682:IU196684 SQ196682:SQ196684 ACM196682:ACM196684 AMI196682:AMI196684 AWE196682:AWE196684 BGA196682:BGA196684 BPW196682:BPW196684 BZS196682:BZS196684 CJO196682:CJO196684 CTK196682:CTK196684 DDG196682:DDG196684 DNC196682:DNC196684 DWY196682:DWY196684 EGU196682:EGU196684 EQQ196682:EQQ196684 FAM196682:FAM196684 FKI196682:FKI196684 FUE196682:FUE196684 GEA196682:GEA196684 GNW196682:GNW196684 GXS196682:GXS196684 HHO196682:HHO196684 HRK196682:HRK196684 IBG196682:IBG196684 ILC196682:ILC196684 IUY196682:IUY196684 JEU196682:JEU196684 JOQ196682:JOQ196684 JYM196682:JYM196684 KII196682:KII196684 KSE196682:KSE196684 LCA196682:LCA196684 LLW196682:LLW196684 LVS196682:LVS196684 MFO196682:MFO196684 MPK196682:MPK196684 MZG196682:MZG196684 NJC196682:NJC196684 NSY196682:NSY196684 OCU196682:OCU196684 OMQ196682:OMQ196684 OWM196682:OWM196684 PGI196682:PGI196684 PQE196682:PQE196684 QAA196682:QAA196684 QJW196682:QJW196684 QTS196682:QTS196684 RDO196682:RDO196684 RNK196682:RNK196684 RXG196682:RXG196684 SHC196682:SHC196684 SQY196682:SQY196684 TAU196682:TAU196684 TKQ196682:TKQ196684 TUM196682:TUM196684 UEI196682:UEI196684 UOE196682:UOE196684 UYA196682:UYA196684 VHW196682:VHW196684 VRS196682:VRS196684 WBO196682:WBO196684 WLK196682:WLK196684 WVG196682:WVG196684 IU262218:IU262220 SQ262218:SQ262220 ACM262218:ACM262220 AMI262218:AMI262220 AWE262218:AWE262220 BGA262218:BGA262220 BPW262218:BPW262220 BZS262218:BZS262220 CJO262218:CJO262220 CTK262218:CTK262220 DDG262218:DDG262220 DNC262218:DNC262220 DWY262218:DWY262220 EGU262218:EGU262220 EQQ262218:EQQ262220 FAM262218:FAM262220 FKI262218:FKI262220 FUE262218:FUE262220 GEA262218:GEA262220 GNW262218:GNW262220 GXS262218:GXS262220 HHO262218:HHO262220 HRK262218:HRK262220 IBG262218:IBG262220 ILC262218:ILC262220 IUY262218:IUY262220 JEU262218:JEU262220 JOQ262218:JOQ262220 JYM262218:JYM262220 KII262218:KII262220 KSE262218:KSE262220 LCA262218:LCA262220 LLW262218:LLW262220 LVS262218:LVS262220 MFO262218:MFO262220 MPK262218:MPK262220 MZG262218:MZG262220 NJC262218:NJC262220 NSY262218:NSY262220 OCU262218:OCU262220 OMQ262218:OMQ262220 OWM262218:OWM262220 PGI262218:PGI262220 PQE262218:PQE262220 QAA262218:QAA262220 QJW262218:QJW262220 QTS262218:QTS262220 RDO262218:RDO262220 RNK262218:RNK262220 RXG262218:RXG262220 SHC262218:SHC262220 SQY262218:SQY262220 TAU262218:TAU262220 TKQ262218:TKQ262220 TUM262218:TUM262220 UEI262218:UEI262220 UOE262218:UOE262220 UYA262218:UYA262220 VHW262218:VHW262220 VRS262218:VRS262220 WBO262218:WBO262220 WLK262218:WLK262220 WVG262218:WVG262220 IU327754:IU327756 SQ327754:SQ327756 ACM327754:ACM327756 AMI327754:AMI327756 AWE327754:AWE327756 BGA327754:BGA327756 BPW327754:BPW327756 BZS327754:BZS327756 CJO327754:CJO327756 CTK327754:CTK327756 DDG327754:DDG327756 DNC327754:DNC327756 DWY327754:DWY327756 EGU327754:EGU327756 EQQ327754:EQQ327756 FAM327754:FAM327756 FKI327754:FKI327756 FUE327754:FUE327756 GEA327754:GEA327756 GNW327754:GNW327756 GXS327754:GXS327756 HHO327754:HHO327756 HRK327754:HRK327756 IBG327754:IBG327756 ILC327754:ILC327756 IUY327754:IUY327756 JEU327754:JEU327756 JOQ327754:JOQ327756 JYM327754:JYM327756 KII327754:KII327756 KSE327754:KSE327756 LCA327754:LCA327756 LLW327754:LLW327756 LVS327754:LVS327756 MFO327754:MFO327756 MPK327754:MPK327756 MZG327754:MZG327756 NJC327754:NJC327756 NSY327754:NSY327756 OCU327754:OCU327756 OMQ327754:OMQ327756 OWM327754:OWM327756 PGI327754:PGI327756 PQE327754:PQE327756 QAA327754:QAA327756 QJW327754:QJW327756 QTS327754:QTS327756 RDO327754:RDO327756 RNK327754:RNK327756 RXG327754:RXG327756 SHC327754:SHC327756 SQY327754:SQY327756 TAU327754:TAU327756 TKQ327754:TKQ327756 TUM327754:TUM327756 UEI327754:UEI327756 UOE327754:UOE327756 UYA327754:UYA327756 VHW327754:VHW327756 VRS327754:VRS327756 WBO327754:WBO327756 WLK327754:WLK327756 WVG327754:WVG327756 IU393290:IU393292 SQ393290:SQ393292 ACM393290:ACM393292 AMI393290:AMI393292 AWE393290:AWE393292 BGA393290:BGA393292 BPW393290:BPW393292 BZS393290:BZS393292 CJO393290:CJO393292 CTK393290:CTK393292 DDG393290:DDG393292 DNC393290:DNC393292 DWY393290:DWY393292 EGU393290:EGU393292 EQQ393290:EQQ393292 FAM393290:FAM393292 FKI393290:FKI393292 FUE393290:FUE393292 GEA393290:GEA393292 GNW393290:GNW393292 GXS393290:GXS393292 HHO393290:HHO393292 HRK393290:HRK393292 IBG393290:IBG393292 ILC393290:ILC393292 IUY393290:IUY393292 JEU393290:JEU393292 JOQ393290:JOQ393292 JYM393290:JYM393292 KII393290:KII393292 KSE393290:KSE393292 LCA393290:LCA393292 LLW393290:LLW393292 LVS393290:LVS393292 MFO393290:MFO393292 MPK393290:MPK393292 MZG393290:MZG393292 NJC393290:NJC393292 NSY393290:NSY393292 OCU393290:OCU393292 OMQ393290:OMQ393292 OWM393290:OWM393292 PGI393290:PGI393292 PQE393290:PQE393292 QAA393290:QAA393292 QJW393290:QJW393292 QTS393290:QTS393292 RDO393290:RDO393292 RNK393290:RNK393292 RXG393290:RXG393292 SHC393290:SHC393292 SQY393290:SQY393292 TAU393290:TAU393292 TKQ393290:TKQ393292 TUM393290:TUM393292 UEI393290:UEI393292 UOE393290:UOE393292 UYA393290:UYA393292 VHW393290:VHW393292 VRS393290:VRS393292 WBO393290:WBO393292 WLK393290:WLK393292 WVG393290:WVG393292 IU458826:IU458828 SQ458826:SQ458828 ACM458826:ACM458828 AMI458826:AMI458828 AWE458826:AWE458828 BGA458826:BGA458828 BPW458826:BPW458828 BZS458826:BZS458828 CJO458826:CJO458828 CTK458826:CTK458828 DDG458826:DDG458828 DNC458826:DNC458828 DWY458826:DWY458828 EGU458826:EGU458828 EQQ458826:EQQ458828 FAM458826:FAM458828 FKI458826:FKI458828 FUE458826:FUE458828 GEA458826:GEA458828 GNW458826:GNW458828 GXS458826:GXS458828 HHO458826:HHO458828 HRK458826:HRK458828 IBG458826:IBG458828 ILC458826:ILC458828 IUY458826:IUY458828 JEU458826:JEU458828 JOQ458826:JOQ458828 JYM458826:JYM458828 KII458826:KII458828 KSE458826:KSE458828 LCA458826:LCA458828 LLW458826:LLW458828 LVS458826:LVS458828 MFO458826:MFO458828 MPK458826:MPK458828 MZG458826:MZG458828 NJC458826:NJC458828 NSY458826:NSY458828 OCU458826:OCU458828 OMQ458826:OMQ458828 OWM458826:OWM458828 PGI458826:PGI458828 PQE458826:PQE458828 QAA458826:QAA458828 QJW458826:QJW458828 QTS458826:QTS458828 RDO458826:RDO458828 RNK458826:RNK458828 RXG458826:RXG458828 SHC458826:SHC458828 SQY458826:SQY458828 TAU458826:TAU458828 TKQ458826:TKQ458828 TUM458826:TUM458828 UEI458826:UEI458828 UOE458826:UOE458828 UYA458826:UYA458828 VHW458826:VHW458828 VRS458826:VRS458828 WBO458826:WBO458828 WLK458826:WLK458828 WVG458826:WVG458828 IU524362:IU524364 SQ524362:SQ524364 ACM524362:ACM524364 AMI524362:AMI524364 AWE524362:AWE524364 BGA524362:BGA524364 BPW524362:BPW524364 BZS524362:BZS524364 CJO524362:CJO524364 CTK524362:CTK524364 DDG524362:DDG524364 DNC524362:DNC524364 DWY524362:DWY524364 EGU524362:EGU524364 EQQ524362:EQQ524364 FAM524362:FAM524364 FKI524362:FKI524364 FUE524362:FUE524364 GEA524362:GEA524364 GNW524362:GNW524364 GXS524362:GXS524364 HHO524362:HHO524364 HRK524362:HRK524364 IBG524362:IBG524364 ILC524362:ILC524364 IUY524362:IUY524364 JEU524362:JEU524364 JOQ524362:JOQ524364 JYM524362:JYM524364 KII524362:KII524364 KSE524362:KSE524364 LCA524362:LCA524364 LLW524362:LLW524364 LVS524362:LVS524364 MFO524362:MFO524364 MPK524362:MPK524364 MZG524362:MZG524364 NJC524362:NJC524364 NSY524362:NSY524364 OCU524362:OCU524364 OMQ524362:OMQ524364 OWM524362:OWM524364 PGI524362:PGI524364 PQE524362:PQE524364 QAA524362:QAA524364 QJW524362:QJW524364 QTS524362:QTS524364 RDO524362:RDO524364 RNK524362:RNK524364 RXG524362:RXG524364 SHC524362:SHC524364 SQY524362:SQY524364 TAU524362:TAU524364 TKQ524362:TKQ524364 TUM524362:TUM524364 UEI524362:UEI524364 UOE524362:UOE524364 UYA524362:UYA524364 VHW524362:VHW524364 VRS524362:VRS524364 WBO524362:WBO524364 WLK524362:WLK524364 WVG524362:WVG524364 IU589898:IU589900 SQ589898:SQ589900 ACM589898:ACM589900 AMI589898:AMI589900 AWE589898:AWE589900 BGA589898:BGA589900 BPW589898:BPW589900 BZS589898:BZS589900 CJO589898:CJO589900 CTK589898:CTK589900 DDG589898:DDG589900 DNC589898:DNC589900 DWY589898:DWY589900 EGU589898:EGU589900 EQQ589898:EQQ589900 FAM589898:FAM589900 FKI589898:FKI589900 FUE589898:FUE589900 GEA589898:GEA589900 GNW589898:GNW589900 GXS589898:GXS589900 HHO589898:HHO589900 HRK589898:HRK589900 IBG589898:IBG589900 ILC589898:ILC589900 IUY589898:IUY589900 JEU589898:JEU589900 JOQ589898:JOQ589900 JYM589898:JYM589900 KII589898:KII589900 KSE589898:KSE589900 LCA589898:LCA589900 LLW589898:LLW589900 LVS589898:LVS589900 MFO589898:MFO589900 MPK589898:MPK589900 MZG589898:MZG589900 NJC589898:NJC589900 NSY589898:NSY589900 OCU589898:OCU589900 OMQ589898:OMQ589900 OWM589898:OWM589900 PGI589898:PGI589900 PQE589898:PQE589900 QAA589898:QAA589900 QJW589898:QJW589900 QTS589898:QTS589900 RDO589898:RDO589900 RNK589898:RNK589900 RXG589898:RXG589900 SHC589898:SHC589900 SQY589898:SQY589900 TAU589898:TAU589900 TKQ589898:TKQ589900 TUM589898:TUM589900 UEI589898:UEI589900 UOE589898:UOE589900 UYA589898:UYA589900 VHW589898:VHW589900 VRS589898:VRS589900 WBO589898:WBO589900 WLK589898:WLK589900 WVG589898:WVG589900 IU655434:IU655436 SQ655434:SQ655436 ACM655434:ACM655436 AMI655434:AMI655436 AWE655434:AWE655436 BGA655434:BGA655436 BPW655434:BPW655436 BZS655434:BZS655436 CJO655434:CJO655436 CTK655434:CTK655436 DDG655434:DDG655436 DNC655434:DNC655436 DWY655434:DWY655436 EGU655434:EGU655436 EQQ655434:EQQ655436 FAM655434:FAM655436 FKI655434:FKI655436 FUE655434:FUE655436 GEA655434:GEA655436 GNW655434:GNW655436 GXS655434:GXS655436 HHO655434:HHO655436 HRK655434:HRK655436 IBG655434:IBG655436 ILC655434:ILC655436 IUY655434:IUY655436 JEU655434:JEU655436 JOQ655434:JOQ655436 JYM655434:JYM655436 KII655434:KII655436 KSE655434:KSE655436 LCA655434:LCA655436 LLW655434:LLW655436 LVS655434:LVS655436 MFO655434:MFO655436 MPK655434:MPK655436 MZG655434:MZG655436 NJC655434:NJC655436 NSY655434:NSY655436 OCU655434:OCU655436 OMQ655434:OMQ655436 OWM655434:OWM655436 PGI655434:PGI655436 PQE655434:PQE655436 QAA655434:QAA655436 QJW655434:QJW655436 QTS655434:QTS655436 RDO655434:RDO655436 RNK655434:RNK655436 RXG655434:RXG655436 SHC655434:SHC655436 SQY655434:SQY655436 TAU655434:TAU655436 TKQ655434:TKQ655436 TUM655434:TUM655436 UEI655434:UEI655436 UOE655434:UOE655436 UYA655434:UYA655436 VHW655434:VHW655436 VRS655434:VRS655436 WBO655434:WBO655436 WLK655434:WLK655436 WVG655434:WVG655436 IU720970:IU720972 SQ720970:SQ720972 ACM720970:ACM720972 AMI720970:AMI720972 AWE720970:AWE720972 BGA720970:BGA720972 BPW720970:BPW720972 BZS720970:BZS720972 CJO720970:CJO720972 CTK720970:CTK720972 DDG720970:DDG720972 DNC720970:DNC720972 DWY720970:DWY720972 EGU720970:EGU720972 EQQ720970:EQQ720972 FAM720970:FAM720972 FKI720970:FKI720972 FUE720970:FUE720972 GEA720970:GEA720972 GNW720970:GNW720972 GXS720970:GXS720972 HHO720970:HHO720972 HRK720970:HRK720972 IBG720970:IBG720972 ILC720970:ILC720972 IUY720970:IUY720972 JEU720970:JEU720972 JOQ720970:JOQ720972 JYM720970:JYM720972 KII720970:KII720972 KSE720970:KSE720972 LCA720970:LCA720972 LLW720970:LLW720972 LVS720970:LVS720972 MFO720970:MFO720972 MPK720970:MPK720972 MZG720970:MZG720972 NJC720970:NJC720972 NSY720970:NSY720972 OCU720970:OCU720972 OMQ720970:OMQ720972 OWM720970:OWM720972 PGI720970:PGI720972 PQE720970:PQE720972 QAA720970:QAA720972 QJW720970:QJW720972 QTS720970:QTS720972 RDO720970:RDO720972 RNK720970:RNK720972 RXG720970:RXG720972 SHC720970:SHC720972 SQY720970:SQY720972 TAU720970:TAU720972 TKQ720970:TKQ720972 TUM720970:TUM720972 UEI720970:UEI720972 UOE720970:UOE720972 UYA720970:UYA720972 VHW720970:VHW720972 VRS720970:VRS720972 WBO720970:WBO720972 WLK720970:WLK720972 WVG720970:WVG720972 IU786506:IU786508 SQ786506:SQ786508 ACM786506:ACM786508 AMI786506:AMI786508 AWE786506:AWE786508 BGA786506:BGA786508 BPW786506:BPW786508 BZS786506:BZS786508 CJO786506:CJO786508 CTK786506:CTK786508 DDG786506:DDG786508 DNC786506:DNC786508 DWY786506:DWY786508 EGU786506:EGU786508 EQQ786506:EQQ786508 FAM786506:FAM786508 FKI786506:FKI786508 FUE786506:FUE786508 GEA786506:GEA786508 GNW786506:GNW786508 GXS786506:GXS786508 HHO786506:HHO786508 HRK786506:HRK786508 IBG786506:IBG786508 ILC786506:ILC786508 IUY786506:IUY786508 JEU786506:JEU786508 JOQ786506:JOQ786508 JYM786506:JYM786508 KII786506:KII786508 KSE786506:KSE786508 LCA786506:LCA786508 LLW786506:LLW786508 LVS786506:LVS786508 MFO786506:MFO786508 MPK786506:MPK786508 MZG786506:MZG786508 NJC786506:NJC786508 NSY786506:NSY786508 OCU786506:OCU786508 OMQ786506:OMQ786508 OWM786506:OWM786508 PGI786506:PGI786508 PQE786506:PQE786508 QAA786506:QAA786508 QJW786506:QJW786508 QTS786506:QTS786508 RDO786506:RDO786508 RNK786506:RNK786508 RXG786506:RXG786508 SHC786506:SHC786508 SQY786506:SQY786508 TAU786506:TAU786508 TKQ786506:TKQ786508 TUM786506:TUM786508 UEI786506:UEI786508 UOE786506:UOE786508 UYA786506:UYA786508 VHW786506:VHW786508 VRS786506:VRS786508 WBO786506:WBO786508 WLK786506:WLK786508 WVG786506:WVG786508 IU852042:IU852044 SQ852042:SQ852044 ACM852042:ACM852044 AMI852042:AMI852044 AWE852042:AWE852044 BGA852042:BGA852044 BPW852042:BPW852044 BZS852042:BZS852044 CJO852042:CJO852044 CTK852042:CTK852044 DDG852042:DDG852044 DNC852042:DNC852044 DWY852042:DWY852044 EGU852042:EGU852044 EQQ852042:EQQ852044 FAM852042:FAM852044 FKI852042:FKI852044 FUE852042:FUE852044 GEA852042:GEA852044 GNW852042:GNW852044 GXS852042:GXS852044 HHO852042:HHO852044 HRK852042:HRK852044 IBG852042:IBG852044 ILC852042:ILC852044 IUY852042:IUY852044 JEU852042:JEU852044 JOQ852042:JOQ852044 JYM852042:JYM852044 KII852042:KII852044 KSE852042:KSE852044 LCA852042:LCA852044 LLW852042:LLW852044 LVS852042:LVS852044 MFO852042:MFO852044 MPK852042:MPK852044 MZG852042:MZG852044 NJC852042:NJC852044 NSY852042:NSY852044 OCU852042:OCU852044 OMQ852042:OMQ852044 OWM852042:OWM852044 PGI852042:PGI852044 PQE852042:PQE852044 QAA852042:QAA852044 QJW852042:QJW852044 QTS852042:QTS852044 RDO852042:RDO852044 RNK852042:RNK852044 RXG852042:RXG852044 SHC852042:SHC852044 SQY852042:SQY852044 TAU852042:TAU852044 TKQ852042:TKQ852044 TUM852042:TUM852044 UEI852042:UEI852044 UOE852042:UOE852044 UYA852042:UYA852044 VHW852042:VHW852044 VRS852042:VRS852044 WBO852042:WBO852044 WLK852042:WLK852044 WVG852042:WVG852044 IU917578:IU917580 SQ917578:SQ917580 ACM917578:ACM917580 AMI917578:AMI917580 AWE917578:AWE917580 BGA917578:BGA917580 BPW917578:BPW917580 BZS917578:BZS917580 CJO917578:CJO917580 CTK917578:CTK917580 DDG917578:DDG917580 DNC917578:DNC917580 DWY917578:DWY917580 EGU917578:EGU917580 EQQ917578:EQQ917580 FAM917578:FAM917580 FKI917578:FKI917580 FUE917578:FUE917580 GEA917578:GEA917580 GNW917578:GNW917580 GXS917578:GXS917580 HHO917578:HHO917580 HRK917578:HRK917580 IBG917578:IBG917580 ILC917578:ILC917580 IUY917578:IUY917580 JEU917578:JEU917580 JOQ917578:JOQ917580 JYM917578:JYM917580 KII917578:KII917580 KSE917578:KSE917580 LCA917578:LCA917580 LLW917578:LLW917580 LVS917578:LVS917580 MFO917578:MFO917580 MPK917578:MPK917580 MZG917578:MZG917580 NJC917578:NJC917580 NSY917578:NSY917580 OCU917578:OCU917580 OMQ917578:OMQ917580 OWM917578:OWM917580 PGI917578:PGI917580 PQE917578:PQE917580 QAA917578:QAA917580 QJW917578:QJW917580 QTS917578:QTS917580 RDO917578:RDO917580 RNK917578:RNK917580 RXG917578:RXG917580 SHC917578:SHC917580 SQY917578:SQY917580 TAU917578:TAU917580 TKQ917578:TKQ917580 TUM917578:TUM917580 UEI917578:UEI917580 UOE917578:UOE917580 UYA917578:UYA917580 VHW917578:VHW917580 VRS917578:VRS917580 WBO917578:WBO917580 WLK917578:WLK917580 WVG917578:WVG917580 IU983114:IU983116 SQ983114:SQ983116 ACM983114:ACM983116 AMI983114:AMI983116 AWE983114:AWE983116 BGA983114:BGA983116 BPW983114:BPW983116 BZS983114:BZS983116 CJO983114:CJO983116 CTK983114:CTK983116 DDG983114:DDG983116 DNC983114:DNC983116 DWY983114:DWY983116 EGU983114:EGU983116 EQQ983114:EQQ983116 FAM983114:FAM983116 FKI983114:FKI983116 FUE983114:FUE983116 GEA983114:GEA983116 GNW983114:GNW983116 GXS983114:GXS983116 HHO983114:HHO983116 HRK983114:HRK983116 IBG983114:IBG983116 ILC983114:ILC983116 IUY983114:IUY983116 JEU983114:JEU983116 JOQ983114:JOQ983116 JYM983114:JYM983116 KII983114:KII983116 KSE983114:KSE983116 LCA983114:LCA983116 LLW983114:LLW983116 LVS983114:LVS983116 MFO983114:MFO983116 MPK983114:MPK983116 MZG983114:MZG983116 NJC983114:NJC983116 NSY983114:NSY983116 OCU983114:OCU983116 OMQ983114:OMQ983116 OWM983114:OWM983116 PGI983114:PGI983116 PQE983114:PQE983116 QAA983114:QAA983116 QJW983114:QJW983116 QTS983114:QTS983116 RDO983114:RDO983116 RNK983114:RNK983116 RXG983114:RXG983116 SHC983114:SHC983116 SQY983114:SQY983116 TAU983114:TAU983116 TKQ983114:TKQ983116 TUM983114:TUM983116 UEI983114:UEI983116 UOE983114:UOE983116 UYA983114:UYA983116 VHW983114:VHW983116 VRS983114:VRS983116 WBO983114:WBO983116 WLK983114:WLK983116 WVG983114:WVG983116 IU65614:IU65616 SQ65614:SQ65616 ACM65614:ACM65616 AMI65614:AMI65616 AWE65614:AWE65616 BGA65614:BGA65616 BPW65614:BPW65616 BZS65614:BZS65616 CJO65614:CJO65616 CTK65614:CTK65616 DDG65614:DDG65616 DNC65614:DNC65616 DWY65614:DWY65616 EGU65614:EGU65616 EQQ65614:EQQ65616 FAM65614:FAM65616 FKI65614:FKI65616 FUE65614:FUE65616 GEA65614:GEA65616 GNW65614:GNW65616 GXS65614:GXS65616 HHO65614:HHO65616 HRK65614:HRK65616 IBG65614:IBG65616 ILC65614:ILC65616 IUY65614:IUY65616 JEU65614:JEU65616 JOQ65614:JOQ65616 JYM65614:JYM65616 KII65614:KII65616 KSE65614:KSE65616 LCA65614:LCA65616 LLW65614:LLW65616 LVS65614:LVS65616 MFO65614:MFO65616 MPK65614:MPK65616 MZG65614:MZG65616 NJC65614:NJC65616 NSY65614:NSY65616 OCU65614:OCU65616 OMQ65614:OMQ65616 OWM65614:OWM65616 PGI65614:PGI65616 PQE65614:PQE65616 QAA65614:QAA65616 QJW65614:QJW65616 QTS65614:QTS65616 RDO65614:RDO65616 RNK65614:RNK65616 RXG65614:RXG65616 SHC65614:SHC65616 SQY65614:SQY65616 TAU65614:TAU65616 TKQ65614:TKQ65616 TUM65614:TUM65616 UEI65614:UEI65616 UOE65614:UOE65616 UYA65614:UYA65616 VHW65614:VHW65616 VRS65614:VRS65616 WBO65614:WBO65616 WLK65614:WLK65616 WVG65614:WVG65616 IU131150:IU131152 SQ131150:SQ131152 ACM131150:ACM131152 AMI131150:AMI131152 AWE131150:AWE131152 BGA131150:BGA131152 BPW131150:BPW131152 BZS131150:BZS131152 CJO131150:CJO131152 CTK131150:CTK131152 DDG131150:DDG131152 DNC131150:DNC131152 DWY131150:DWY131152 EGU131150:EGU131152 EQQ131150:EQQ131152 FAM131150:FAM131152 FKI131150:FKI131152 FUE131150:FUE131152 GEA131150:GEA131152 GNW131150:GNW131152 GXS131150:GXS131152 HHO131150:HHO131152 HRK131150:HRK131152 IBG131150:IBG131152 ILC131150:ILC131152 IUY131150:IUY131152 JEU131150:JEU131152 JOQ131150:JOQ131152 JYM131150:JYM131152 KII131150:KII131152 KSE131150:KSE131152 LCA131150:LCA131152 LLW131150:LLW131152 LVS131150:LVS131152 MFO131150:MFO131152 MPK131150:MPK131152 MZG131150:MZG131152 NJC131150:NJC131152 NSY131150:NSY131152 OCU131150:OCU131152 OMQ131150:OMQ131152 OWM131150:OWM131152 PGI131150:PGI131152 PQE131150:PQE131152 QAA131150:QAA131152 QJW131150:QJW131152 QTS131150:QTS131152 RDO131150:RDO131152 RNK131150:RNK131152 RXG131150:RXG131152 SHC131150:SHC131152 SQY131150:SQY131152 TAU131150:TAU131152 TKQ131150:TKQ131152 TUM131150:TUM131152 UEI131150:UEI131152 UOE131150:UOE131152 UYA131150:UYA131152 VHW131150:VHW131152 VRS131150:VRS131152 WBO131150:WBO131152 WLK131150:WLK131152 WVG131150:WVG131152 IU196686:IU196688 SQ196686:SQ196688 ACM196686:ACM196688 AMI196686:AMI196688 AWE196686:AWE196688 BGA196686:BGA196688 BPW196686:BPW196688 BZS196686:BZS196688 CJO196686:CJO196688 CTK196686:CTK196688 DDG196686:DDG196688 DNC196686:DNC196688 DWY196686:DWY196688 EGU196686:EGU196688 EQQ196686:EQQ196688 FAM196686:FAM196688 FKI196686:FKI196688 FUE196686:FUE196688 GEA196686:GEA196688 GNW196686:GNW196688 GXS196686:GXS196688 HHO196686:HHO196688 HRK196686:HRK196688 IBG196686:IBG196688 ILC196686:ILC196688 IUY196686:IUY196688 JEU196686:JEU196688 JOQ196686:JOQ196688 JYM196686:JYM196688 KII196686:KII196688 KSE196686:KSE196688 LCA196686:LCA196688 LLW196686:LLW196688 LVS196686:LVS196688 MFO196686:MFO196688 MPK196686:MPK196688 MZG196686:MZG196688 NJC196686:NJC196688 NSY196686:NSY196688 OCU196686:OCU196688 OMQ196686:OMQ196688 OWM196686:OWM196688 PGI196686:PGI196688 PQE196686:PQE196688 QAA196686:QAA196688 QJW196686:QJW196688 QTS196686:QTS196688 RDO196686:RDO196688 RNK196686:RNK196688 RXG196686:RXG196688 SHC196686:SHC196688 SQY196686:SQY196688 TAU196686:TAU196688 TKQ196686:TKQ196688 TUM196686:TUM196688 UEI196686:UEI196688 UOE196686:UOE196688 UYA196686:UYA196688 VHW196686:VHW196688 VRS196686:VRS196688 WBO196686:WBO196688 WLK196686:WLK196688 WVG196686:WVG196688 IU262222:IU262224 SQ262222:SQ262224 ACM262222:ACM262224 AMI262222:AMI262224 AWE262222:AWE262224 BGA262222:BGA262224 BPW262222:BPW262224 BZS262222:BZS262224 CJO262222:CJO262224 CTK262222:CTK262224 DDG262222:DDG262224 DNC262222:DNC262224 DWY262222:DWY262224 EGU262222:EGU262224 EQQ262222:EQQ262224 FAM262222:FAM262224 FKI262222:FKI262224 FUE262222:FUE262224 GEA262222:GEA262224 GNW262222:GNW262224 GXS262222:GXS262224 HHO262222:HHO262224 HRK262222:HRK262224 IBG262222:IBG262224 ILC262222:ILC262224 IUY262222:IUY262224 JEU262222:JEU262224 JOQ262222:JOQ262224 JYM262222:JYM262224 KII262222:KII262224 KSE262222:KSE262224 LCA262222:LCA262224 LLW262222:LLW262224 LVS262222:LVS262224 MFO262222:MFO262224 MPK262222:MPK262224 MZG262222:MZG262224 NJC262222:NJC262224 NSY262222:NSY262224 OCU262222:OCU262224 OMQ262222:OMQ262224 OWM262222:OWM262224 PGI262222:PGI262224 PQE262222:PQE262224 QAA262222:QAA262224 QJW262222:QJW262224 QTS262222:QTS262224 RDO262222:RDO262224 RNK262222:RNK262224 RXG262222:RXG262224 SHC262222:SHC262224 SQY262222:SQY262224 TAU262222:TAU262224 TKQ262222:TKQ262224 TUM262222:TUM262224 UEI262222:UEI262224 UOE262222:UOE262224 UYA262222:UYA262224 VHW262222:VHW262224 VRS262222:VRS262224 WBO262222:WBO262224 WLK262222:WLK262224 WVG262222:WVG262224 IU327758:IU327760 SQ327758:SQ327760 ACM327758:ACM327760 AMI327758:AMI327760 AWE327758:AWE327760 BGA327758:BGA327760 BPW327758:BPW327760 BZS327758:BZS327760 CJO327758:CJO327760 CTK327758:CTK327760 DDG327758:DDG327760 DNC327758:DNC327760 DWY327758:DWY327760 EGU327758:EGU327760 EQQ327758:EQQ327760 FAM327758:FAM327760 FKI327758:FKI327760 FUE327758:FUE327760 GEA327758:GEA327760 GNW327758:GNW327760 GXS327758:GXS327760 HHO327758:HHO327760 HRK327758:HRK327760 IBG327758:IBG327760 ILC327758:ILC327760 IUY327758:IUY327760 JEU327758:JEU327760 JOQ327758:JOQ327760 JYM327758:JYM327760 KII327758:KII327760 KSE327758:KSE327760 LCA327758:LCA327760 LLW327758:LLW327760 LVS327758:LVS327760 MFO327758:MFO327760 MPK327758:MPK327760 MZG327758:MZG327760 NJC327758:NJC327760 NSY327758:NSY327760 OCU327758:OCU327760 OMQ327758:OMQ327760 OWM327758:OWM327760 PGI327758:PGI327760 PQE327758:PQE327760 QAA327758:QAA327760 QJW327758:QJW327760 QTS327758:QTS327760 RDO327758:RDO327760 RNK327758:RNK327760 RXG327758:RXG327760 SHC327758:SHC327760 SQY327758:SQY327760 TAU327758:TAU327760 TKQ327758:TKQ327760 TUM327758:TUM327760 UEI327758:UEI327760 UOE327758:UOE327760 UYA327758:UYA327760 VHW327758:VHW327760 VRS327758:VRS327760 WBO327758:WBO327760 WLK327758:WLK327760 WVG327758:WVG327760 IU393294:IU393296 SQ393294:SQ393296 ACM393294:ACM393296 AMI393294:AMI393296 AWE393294:AWE393296 BGA393294:BGA393296 BPW393294:BPW393296 BZS393294:BZS393296 CJO393294:CJO393296 CTK393294:CTK393296 DDG393294:DDG393296 DNC393294:DNC393296 DWY393294:DWY393296 EGU393294:EGU393296 EQQ393294:EQQ393296 FAM393294:FAM393296 FKI393294:FKI393296 FUE393294:FUE393296 GEA393294:GEA393296 GNW393294:GNW393296 GXS393294:GXS393296 HHO393294:HHO393296 HRK393294:HRK393296 IBG393294:IBG393296 ILC393294:ILC393296 IUY393294:IUY393296 JEU393294:JEU393296 JOQ393294:JOQ393296 JYM393294:JYM393296 KII393294:KII393296 KSE393294:KSE393296 LCA393294:LCA393296 LLW393294:LLW393296 LVS393294:LVS393296 MFO393294:MFO393296 MPK393294:MPK393296 MZG393294:MZG393296 NJC393294:NJC393296 NSY393294:NSY393296 OCU393294:OCU393296 OMQ393294:OMQ393296 OWM393294:OWM393296 PGI393294:PGI393296 PQE393294:PQE393296 QAA393294:QAA393296 QJW393294:QJW393296 QTS393294:QTS393296 RDO393294:RDO393296 RNK393294:RNK393296 RXG393294:RXG393296 SHC393294:SHC393296 SQY393294:SQY393296 TAU393294:TAU393296 TKQ393294:TKQ393296 TUM393294:TUM393296 UEI393294:UEI393296 UOE393294:UOE393296 UYA393294:UYA393296 VHW393294:VHW393296 VRS393294:VRS393296 WBO393294:WBO393296 WLK393294:WLK393296 WVG393294:WVG393296 IU458830:IU458832 SQ458830:SQ458832 ACM458830:ACM458832 AMI458830:AMI458832 AWE458830:AWE458832 BGA458830:BGA458832 BPW458830:BPW458832 BZS458830:BZS458832 CJO458830:CJO458832 CTK458830:CTK458832 DDG458830:DDG458832 DNC458830:DNC458832 DWY458830:DWY458832 EGU458830:EGU458832 EQQ458830:EQQ458832 FAM458830:FAM458832 FKI458830:FKI458832 FUE458830:FUE458832 GEA458830:GEA458832 GNW458830:GNW458832 GXS458830:GXS458832 HHO458830:HHO458832 HRK458830:HRK458832 IBG458830:IBG458832 ILC458830:ILC458832 IUY458830:IUY458832 JEU458830:JEU458832 JOQ458830:JOQ458832 JYM458830:JYM458832 KII458830:KII458832 KSE458830:KSE458832 LCA458830:LCA458832 LLW458830:LLW458832 LVS458830:LVS458832 MFO458830:MFO458832 MPK458830:MPK458832 MZG458830:MZG458832 NJC458830:NJC458832 NSY458830:NSY458832 OCU458830:OCU458832 OMQ458830:OMQ458832 OWM458830:OWM458832 PGI458830:PGI458832 PQE458830:PQE458832 QAA458830:QAA458832 QJW458830:QJW458832 QTS458830:QTS458832 RDO458830:RDO458832 RNK458830:RNK458832 RXG458830:RXG458832 SHC458830:SHC458832 SQY458830:SQY458832 TAU458830:TAU458832 TKQ458830:TKQ458832 TUM458830:TUM458832 UEI458830:UEI458832 UOE458830:UOE458832 UYA458830:UYA458832 VHW458830:VHW458832 VRS458830:VRS458832 WBO458830:WBO458832 WLK458830:WLK458832 WVG458830:WVG458832 IU524366:IU524368 SQ524366:SQ524368 ACM524366:ACM524368 AMI524366:AMI524368 AWE524366:AWE524368 BGA524366:BGA524368 BPW524366:BPW524368 BZS524366:BZS524368 CJO524366:CJO524368 CTK524366:CTK524368 DDG524366:DDG524368 DNC524366:DNC524368 DWY524366:DWY524368 EGU524366:EGU524368 EQQ524366:EQQ524368 FAM524366:FAM524368 FKI524366:FKI524368 FUE524366:FUE524368 GEA524366:GEA524368 GNW524366:GNW524368 GXS524366:GXS524368 HHO524366:HHO524368 HRK524366:HRK524368 IBG524366:IBG524368 ILC524366:ILC524368 IUY524366:IUY524368 JEU524366:JEU524368 JOQ524366:JOQ524368 JYM524366:JYM524368 KII524366:KII524368 KSE524366:KSE524368 LCA524366:LCA524368 LLW524366:LLW524368 LVS524366:LVS524368 MFO524366:MFO524368 MPK524366:MPK524368 MZG524366:MZG524368 NJC524366:NJC524368 NSY524366:NSY524368 OCU524366:OCU524368 OMQ524366:OMQ524368 OWM524366:OWM524368 PGI524366:PGI524368 PQE524366:PQE524368 QAA524366:QAA524368 QJW524366:QJW524368 QTS524366:QTS524368 RDO524366:RDO524368 RNK524366:RNK524368 RXG524366:RXG524368 SHC524366:SHC524368 SQY524366:SQY524368 TAU524366:TAU524368 TKQ524366:TKQ524368 TUM524366:TUM524368 UEI524366:UEI524368 UOE524366:UOE524368 UYA524366:UYA524368 VHW524366:VHW524368 VRS524366:VRS524368 WBO524366:WBO524368 WLK524366:WLK524368 WVG524366:WVG524368 IU589902:IU589904 SQ589902:SQ589904 ACM589902:ACM589904 AMI589902:AMI589904 AWE589902:AWE589904 BGA589902:BGA589904 BPW589902:BPW589904 BZS589902:BZS589904 CJO589902:CJO589904 CTK589902:CTK589904 DDG589902:DDG589904 DNC589902:DNC589904 DWY589902:DWY589904 EGU589902:EGU589904 EQQ589902:EQQ589904 FAM589902:FAM589904 FKI589902:FKI589904 FUE589902:FUE589904 GEA589902:GEA589904 GNW589902:GNW589904 GXS589902:GXS589904 HHO589902:HHO589904 HRK589902:HRK589904 IBG589902:IBG589904 ILC589902:ILC589904 IUY589902:IUY589904 JEU589902:JEU589904 JOQ589902:JOQ589904 JYM589902:JYM589904 KII589902:KII589904 KSE589902:KSE589904 LCA589902:LCA589904 LLW589902:LLW589904 LVS589902:LVS589904 MFO589902:MFO589904 MPK589902:MPK589904 MZG589902:MZG589904 NJC589902:NJC589904 NSY589902:NSY589904 OCU589902:OCU589904 OMQ589902:OMQ589904 OWM589902:OWM589904 PGI589902:PGI589904 PQE589902:PQE589904 QAA589902:QAA589904 QJW589902:QJW589904 QTS589902:QTS589904 RDO589902:RDO589904 RNK589902:RNK589904 RXG589902:RXG589904 SHC589902:SHC589904 SQY589902:SQY589904 TAU589902:TAU589904 TKQ589902:TKQ589904 TUM589902:TUM589904 UEI589902:UEI589904 UOE589902:UOE589904 UYA589902:UYA589904 VHW589902:VHW589904 VRS589902:VRS589904 WBO589902:WBO589904 WLK589902:WLK589904 WVG589902:WVG589904 IU655438:IU655440 SQ655438:SQ655440 ACM655438:ACM655440 AMI655438:AMI655440 AWE655438:AWE655440 BGA655438:BGA655440 BPW655438:BPW655440 BZS655438:BZS655440 CJO655438:CJO655440 CTK655438:CTK655440 DDG655438:DDG655440 DNC655438:DNC655440 DWY655438:DWY655440 EGU655438:EGU655440 EQQ655438:EQQ655440 FAM655438:FAM655440 FKI655438:FKI655440 FUE655438:FUE655440 GEA655438:GEA655440 GNW655438:GNW655440 GXS655438:GXS655440 HHO655438:HHO655440 HRK655438:HRK655440 IBG655438:IBG655440 ILC655438:ILC655440 IUY655438:IUY655440 JEU655438:JEU655440 JOQ655438:JOQ655440 JYM655438:JYM655440 KII655438:KII655440 KSE655438:KSE655440 LCA655438:LCA655440 LLW655438:LLW655440 LVS655438:LVS655440 MFO655438:MFO655440 MPK655438:MPK655440 MZG655438:MZG655440 NJC655438:NJC655440 NSY655438:NSY655440 OCU655438:OCU655440 OMQ655438:OMQ655440 OWM655438:OWM655440 PGI655438:PGI655440 PQE655438:PQE655440 QAA655438:QAA655440 QJW655438:QJW655440 QTS655438:QTS655440 RDO655438:RDO655440 RNK655438:RNK655440 RXG655438:RXG655440 SHC655438:SHC655440 SQY655438:SQY655440 TAU655438:TAU655440 TKQ655438:TKQ655440 TUM655438:TUM655440 UEI655438:UEI655440 UOE655438:UOE655440 UYA655438:UYA655440 VHW655438:VHW655440 VRS655438:VRS655440 WBO655438:WBO655440 WLK655438:WLK655440 WVG655438:WVG655440 IU720974:IU720976 SQ720974:SQ720976 ACM720974:ACM720976 AMI720974:AMI720976 AWE720974:AWE720976 BGA720974:BGA720976 BPW720974:BPW720976 BZS720974:BZS720976 CJO720974:CJO720976 CTK720974:CTK720976 DDG720974:DDG720976 DNC720974:DNC720976 DWY720974:DWY720976 EGU720974:EGU720976 EQQ720974:EQQ720976 FAM720974:FAM720976 FKI720974:FKI720976 FUE720974:FUE720976 GEA720974:GEA720976 GNW720974:GNW720976 GXS720974:GXS720976 HHO720974:HHO720976 HRK720974:HRK720976 IBG720974:IBG720976 ILC720974:ILC720976 IUY720974:IUY720976 JEU720974:JEU720976 JOQ720974:JOQ720976 JYM720974:JYM720976 KII720974:KII720976 KSE720974:KSE720976 LCA720974:LCA720976 LLW720974:LLW720976 LVS720974:LVS720976 MFO720974:MFO720976 MPK720974:MPK720976 MZG720974:MZG720976 NJC720974:NJC720976 NSY720974:NSY720976 OCU720974:OCU720976 OMQ720974:OMQ720976 OWM720974:OWM720976 PGI720974:PGI720976 PQE720974:PQE720976 QAA720974:QAA720976 QJW720974:QJW720976 QTS720974:QTS720976 RDO720974:RDO720976 RNK720974:RNK720976 RXG720974:RXG720976 SHC720974:SHC720976 SQY720974:SQY720976 TAU720974:TAU720976 TKQ720974:TKQ720976 TUM720974:TUM720976 UEI720974:UEI720976 UOE720974:UOE720976 UYA720974:UYA720976 VHW720974:VHW720976 VRS720974:VRS720976 WBO720974:WBO720976 WLK720974:WLK720976 WVG720974:WVG720976 IU786510:IU786512 SQ786510:SQ786512 ACM786510:ACM786512 AMI786510:AMI786512 AWE786510:AWE786512 BGA786510:BGA786512 BPW786510:BPW786512 BZS786510:BZS786512 CJO786510:CJO786512 CTK786510:CTK786512 DDG786510:DDG786512 DNC786510:DNC786512 DWY786510:DWY786512 EGU786510:EGU786512 EQQ786510:EQQ786512 FAM786510:FAM786512 FKI786510:FKI786512 FUE786510:FUE786512 GEA786510:GEA786512 GNW786510:GNW786512 GXS786510:GXS786512 HHO786510:HHO786512 HRK786510:HRK786512 IBG786510:IBG786512 ILC786510:ILC786512 IUY786510:IUY786512 JEU786510:JEU786512 JOQ786510:JOQ786512 JYM786510:JYM786512 KII786510:KII786512 KSE786510:KSE786512 LCA786510:LCA786512 LLW786510:LLW786512 LVS786510:LVS786512 MFO786510:MFO786512 MPK786510:MPK786512 MZG786510:MZG786512 NJC786510:NJC786512 NSY786510:NSY786512 OCU786510:OCU786512 OMQ786510:OMQ786512 OWM786510:OWM786512 PGI786510:PGI786512 PQE786510:PQE786512 QAA786510:QAA786512 QJW786510:QJW786512 QTS786510:QTS786512 RDO786510:RDO786512 RNK786510:RNK786512 RXG786510:RXG786512 SHC786510:SHC786512 SQY786510:SQY786512 TAU786510:TAU786512 TKQ786510:TKQ786512 TUM786510:TUM786512 UEI786510:UEI786512 UOE786510:UOE786512 UYA786510:UYA786512 VHW786510:VHW786512 VRS786510:VRS786512 WBO786510:WBO786512 WLK786510:WLK786512 WVG786510:WVG786512 IU852046:IU852048 SQ852046:SQ852048 ACM852046:ACM852048 AMI852046:AMI852048 AWE852046:AWE852048 BGA852046:BGA852048 BPW852046:BPW852048 BZS852046:BZS852048 CJO852046:CJO852048 CTK852046:CTK852048 DDG852046:DDG852048 DNC852046:DNC852048 DWY852046:DWY852048 EGU852046:EGU852048 EQQ852046:EQQ852048 FAM852046:FAM852048 FKI852046:FKI852048 FUE852046:FUE852048 GEA852046:GEA852048 GNW852046:GNW852048 GXS852046:GXS852048 HHO852046:HHO852048 HRK852046:HRK852048 IBG852046:IBG852048 ILC852046:ILC852048 IUY852046:IUY852048 JEU852046:JEU852048 JOQ852046:JOQ852048 JYM852046:JYM852048 KII852046:KII852048 KSE852046:KSE852048 LCA852046:LCA852048 LLW852046:LLW852048 LVS852046:LVS852048 MFO852046:MFO852048 MPK852046:MPK852048 MZG852046:MZG852048 NJC852046:NJC852048 NSY852046:NSY852048 OCU852046:OCU852048 OMQ852046:OMQ852048 OWM852046:OWM852048 PGI852046:PGI852048 PQE852046:PQE852048 QAA852046:QAA852048 QJW852046:QJW852048 QTS852046:QTS852048 RDO852046:RDO852048 RNK852046:RNK852048 RXG852046:RXG852048 SHC852046:SHC852048 SQY852046:SQY852048 TAU852046:TAU852048 TKQ852046:TKQ852048 TUM852046:TUM852048 UEI852046:UEI852048 UOE852046:UOE852048 UYA852046:UYA852048 VHW852046:VHW852048 VRS852046:VRS852048 WBO852046:WBO852048 WLK852046:WLK852048 WVG852046:WVG852048 IU917582:IU917584 SQ917582:SQ917584 ACM917582:ACM917584 AMI917582:AMI917584 AWE917582:AWE917584 BGA917582:BGA917584 BPW917582:BPW917584 BZS917582:BZS917584 CJO917582:CJO917584 CTK917582:CTK917584 DDG917582:DDG917584 DNC917582:DNC917584 DWY917582:DWY917584 EGU917582:EGU917584 EQQ917582:EQQ917584 FAM917582:FAM917584 FKI917582:FKI917584 FUE917582:FUE917584 GEA917582:GEA917584 GNW917582:GNW917584 GXS917582:GXS917584 HHO917582:HHO917584 HRK917582:HRK917584 IBG917582:IBG917584 ILC917582:ILC917584 IUY917582:IUY917584 JEU917582:JEU917584 JOQ917582:JOQ917584 JYM917582:JYM917584 KII917582:KII917584 KSE917582:KSE917584 LCA917582:LCA917584 LLW917582:LLW917584 LVS917582:LVS917584 MFO917582:MFO917584 MPK917582:MPK917584 MZG917582:MZG917584 NJC917582:NJC917584 NSY917582:NSY917584 OCU917582:OCU917584 OMQ917582:OMQ917584 OWM917582:OWM917584 PGI917582:PGI917584 PQE917582:PQE917584 QAA917582:QAA917584 QJW917582:QJW917584 QTS917582:QTS917584 RDO917582:RDO917584 RNK917582:RNK917584 RXG917582:RXG917584 SHC917582:SHC917584 SQY917582:SQY917584 TAU917582:TAU917584 TKQ917582:TKQ917584 TUM917582:TUM917584 UEI917582:UEI917584 UOE917582:UOE917584 UYA917582:UYA917584 VHW917582:VHW917584 VRS917582:VRS917584 WBO917582:WBO917584 WLK917582:WLK917584 WVG917582:WVG917584 IU983118:IU983120 SQ983118:SQ983120 ACM983118:ACM983120 AMI983118:AMI983120 AWE983118:AWE983120 BGA983118:BGA983120 BPW983118:BPW983120 BZS983118:BZS983120 CJO983118:CJO983120 CTK983118:CTK983120 DDG983118:DDG983120 DNC983118:DNC983120 DWY983118:DWY983120 EGU983118:EGU983120 EQQ983118:EQQ983120 FAM983118:FAM983120 FKI983118:FKI983120 FUE983118:FUE983120 GEA983118:GEA983120 GNW983118:GNW983120 GXS983118:GXS983120 HHO983118:HHO983120 HRK983118:HRK983120 IBG983118:IBG983120 ILC983118:ILC983120 IUY983118:IUY983120 JEU983118:JEU983120 JOQ983118:JOQ983120 JYM983118:JYM983120 KII983118:KII983120 KSE983118:KSE983120 LCA983118:LCA983120 LLW983118:LLW983120 LVS983118:LVS983120 MFO983118:MFO983120 MPK983118:MPK983120 MZG983118:MZG983120 NJC983118:NJC983120 NSY983118:NSY983120 OCU983118:OCU983120 OMQ983118:OMQ983120 OWM983118:OWM983120 PGI983118:PGI983120 PQE983118:PQE983120 QAA983118:QAA983120 QJW983118:QJW983120 QTS983118:QTS983120 RDO983118:RDO983120 RNK983118:RNK983120 RXG983118:RXG983120 SHC983118:SHC983120 SQY983118:SQY983120 TAU983118:TAU983120 TKQ983118:TKQ983120 TUM983118:TUM983120 UEI983118:UEI983120 UOE983118:UOE983120 UYA983118:UYA983120 VHW983118:VHW983120 VRS983118:VRS983120 WBO983118:WBO983120 WLK983118:WLK983120 WVG983118:WVG983120 WVG10:WVG128 WLK10:WLK128 WBO10:WBO128 VRS10:VRS128 VHW10:VHW128 UYA10:UYA128 UOE10:UOE128 UEI10:UEI128 TUM10:TUM128 TKQ10:TKQ128 TAU10:TAU128 SQY10:SQY128 SHC10:SHC128 RXG10:RXG128 RNK10:RNK128 RDO10:RDO128 QTS10:QTS128 QJW10:QJW128 QAA10:QAA128 PQE10:PQE128 PGI10:PGI128 OWM10:OWM128 OMQ10:OMQ128 OCU10:OCU128 NSY10:NSY128 NJC10:NJC128 MZG10:MZG128 MPK10:MPK128 MFO10:MFO128 LVS10:LVS128 LLW10:LLW128 LCA10:LCA128 KSE10:KSE128 KII10:KII128 JYM10:JYM128 JOQ10:JOQ128 JEU10:JEU128 IUY10:IUY128 ILC10:ILC128 IBG10:IBG128 HRK10:HRK128 HHO10:HHO128 GXS10:GXS128 GNW10:GNW128 GEA10:GEA128 FUE10:FUE128 FKI10:FKI128 FAM10:FAM128 EQQ10:EQQ128 EGU10:EGU128 DWY10:DWY128 DNC10:DNC128 DDG10:DDG128 CTK10:CTK128 CJO10:CJO128 BZS10:BZS128 BPW10:BPW128 BGA10:BGA128 AWE10:AWE128 AMI10:AMI128 ACM10:ACM128 SQ10:SQ128 IU10:IU128"/>
  </dataValidations>
  <pageMargins left="0.70866141732283472" right="0.70866141732283472" top="0.74803149606299213" bottom="0.74803149606299213" header="0.31496062992125984" footer="0.31496062992125984"/>
  <pageSetup scale="3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34" sqref="C34"/>
    </sheetView>
  </sheetViews>
  <sheetFormatPr baseColWidth="10" defaultRowHeight="15" x14ac:dyDescent="0.25"/>
  <cols>
    <col min="3" max="3" width="88.140625" bestFit="1" customWidth="1"/>
  </cols>
  <sheetData>
    <row r="1" spans="1:3" ht="15.75" thickBot="1" x14ac:dyDescent="0.3">
      <c r="A1" s="210" t="s">
        <v>97</v>
      </c>
      <c r="B1" s="211"/>
      <c r="C1" s="212"/>
    </row>
    <row r="2" spans="1:3" x14ac:dyDescent="0.25">
      <c r="A2" s="52" t="s">
        <v>49</v>
      </c>
      <c r="B2" s="53">
        <v>20</v>
      </c>
      <c r="C2" s="54" t="s">
        <v>86</v>
      </c>
    </row>
    <row r="3" spans="1:3" x14ac:dyDescent="0.25">
      <c r="A3" s="55" t="s">
        <v>50</v>
      </c>
      <c r="B3" s="56">
        <v>21</v>
      </c>
      <c r="C3" s="50" t="s">
        <v>87</v>
      </c>
    </row>
    <row r="4" spans="1:3" x14ac:dyDescent="0.25">
      <c r="A4" s="55" t="s">
        <v>51</v>
      </c>
      <c r="B4" s="56">
        <v>22</v>
      </c>
      <c r="C4" s="50" t="s">
        <v>88</v>
      </c>
    </row>
    <row r="5" spans="1:3" x14ac:dyDescent="0.25">
      <c r="A5" s="55" t="s">
        <v>52</v>
      </c>
      <c r="B5" s="56">
        <v>26</v>
      </c>
      <c r="C5" s="50" t="s">
        <v>89</v>
      </c>
    </row>
    <row r="6" spans="1:3" x14ac:dyDescent="0.25">
      <c r="A6" s="55" t="s">
        <v>53</v>
      </c>
      <c r="B6" s="56">
        <v>19</v>
      </c>
      <c r="C6" s="50" t="s">
        <v>90</v>
      </c>
    </row>
    <row r="7" spans="1:3" x14ac:dyDescent="0.25">
      <c r="A7" s="55" t="s">
        <v>54</v>
      </c>
      <c r="B7" s="56">
        <v>24</v>
      </c>
      <c r="C7" s="50" t="s">
        <v>91</v>
      </c>
    </row>
    <row r="8" spans="1:3" x14ac:dyDescent="0.25">
      <c r="A8" s="55" t="s">
        <v>55</v>
      </c>
      <c r="B8" s="56">
        <v>23</v>
      </c>
      <c r="C8" s="50" t="s">
        <v>92</v>
      </c>
    </row>
    <row r="9" spans="1:3" x14ac:dyDescent="0.25">
      <c r="A9" s="55" t="s">
        <v>56</v>
      </c>
      <c r="B9" s="56">
        <v>18</v>
      </c>
      <c r="C9" s="50" t="s">
        <v>93</v>
      </c>
    </row>
    <row r="10" spans="1:3" x14ac:dyDescent="0.25">
      <c r="A10" s="55" t="s">
        <v>57</v>
      </c>
      <c r="B10" s="56">
        <v>23</v>
      </c>
      <c r="C10" s="50" t="s">
        <v>94</v>
      </c>
    </row>
    <row r="11" spans="1:3" x14ac:dyDescent="0.25">
      <c r="A11" s="55" t="s">
        <v>58</v>
      </c>
      <c r="B11" s="56">
        <v>20</v>
      </c>
      <c r="C11" s="50" t="s">
        <v>95</v>
      </c>
    </row>
    <row r="12" spans="1:3" ht="15.75" thickBot="1" x14ac:dyDescent="0.3">
      <c r="A12" s="57" t="s">
        <v>59</v>
      </c>
      <c r="B12" s="58">
        <v>18</v>
      </c>
      <c r="C12" s="51" t="s">
        <v>96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22"/>
  <sheetViews>
    <sheetView workbookViewId="0">
      <selection activeCell="M24" sqref="M24"/>
    </sheetView>
  </sheetViews>
  <sheetFormatPr baseColWidth="10" defaultRowHeight="15" x14ac:dyDescent="0.25"/>
  <cols>
    <col min="13" max="15" width="5.28515625" customWidth="1"/>
  </cols>
  <sheetData>
    <row r="1" spans="3:15" ht="15.75" thickBot="1" x14ac:dyDescent="0.3"/>
    <row r="2" spans="3:15" ht="18.75" x14ac:dyDescent="0.25">
      <c r="C2" s="38"/>
      <c r="D2" s="39"/>
      <c r="E2" s="248" t="s">
        <v>67</v>
      </c>
      <c r="F2" s="249"/>
      <c r="G2" s="249"/>
      <c r="H2" s="249"/>
      <c r="I2" s="249"/>
      <c r="J2" s="249"/>
      <c r="K2" s="249"/>
      <c r="L2" s="249"/>
      <c r="M2" s="250"/>
    </row>
    <row r="3" spans="3:15" ht="19.5" thickBot="1" x14ac:dyDescent="0.3">
      <c r="C3" s="40"/>
      <c r="D3" s="41"/>
      <c r="E3" s="251"/>
      <c r="F3" s="252"/>
      <c r="G3" s="252"/>
      <c r="H3" s="252"/>
      <c r="I3" s="252"/>
      <c r="J3" s="252"/>
      <c r="K3" s="252"/>
      <c r="L3" s="252"/>
      <c r="M3" s="253"/>
    </row>
    <row r="4" spans="3:15" ht="15.75" thickBot="1" x14ac:dyDescent="0.3">
      <c r="C4" s="254" t="s">
        <v>68</v>
      </c>
      <c r="D4" s="255"/>
      <c r="E4" s="254" t="s">
        <v>69</v>
      </c>
      <c r="F4" s="255"/>
      <c r="G4" s="42" t="s">
        <v>70</v>
      </c>
      <c r="H4" s="254" t="s">
        <v>41</v>
      </c>
      <c r="I4" s="255"/>
      <c r="J4" s="254" t="s">
        <v>71</v>
      </c>
      <c r="K4" s="255"/>
      <c r="L4" s="255"/>
      <c r="M4" s="256"/>
    </row>
    <row r="5" spans="3:15" ht="30.75" thickBot="1" x14ac:dyDescent="0.3">
      <c r="C5" s="238" t="s">
        <v>72</v>
      </c>
      <c r="D5" s="239"/>
      <c r="E5" s="223">
        <v>43154</v>
      </c>
      <c r="F5" s="220"/>
      <c r="G5" s="43" t="s">
        <v>73</v>
      </c>
      <c r="H5" s="240" t="s">
        <v>74</v>
      </c>
      <c r="I5" s="241"/>
      <c r="J5" s="245" t="s">
        <v>75</v>
      </c>
      <c r="K5" s="246"/>
      <c r="L5" s="246"/>
      <c r="M5" s="247"/>
    </row>
    <row r="6" spans="3:15" ht="30.75" thickBot="1" x14ac:dyDescent="0.3">
      <c r="C6" s="238" t="s">
        <v>72</v>
      </c>
      <c r="D6" s="239"/>
      <c r="E6" s="223">
        <v>43217</v>
      </c>
      <c r="F6" s="220"/>
      <c r="G6" s="43" t="s">
        <v>73</v>
      </c>
      <c r="H6" s="240" t="s">
        <v>74</v>
      </c>
      <c r="I6" s="241"/>
      <c r="J6" s="240" t="s">
        <v>76</v>
      </c>
      <c r="K6" s="242"/>
      <c r="L6" s="242"/>
      <c r="M6" s="243"/>
    </row>
    <row r="7" spans="3:15" ht="30.75" thickBot="1" x14ac:dyDescent="0.3">
      <c r="C7" s="238" t="s">
        <v>72</v>
      </c>
      <c r="D7" s="239"/>
      <c r="E7" s="223">
        <v>43273</v>
      </c>
      <c r="F7" s="220"/>
      <c r="G7" s="43" t="s">
        <v>73</v>
      </c>
      <c r="H7" s="240" t="s">
        <v>74</v>
      </c>
      <c r="I7" s="241"/>
      <c r="J7" s="240" t="s">
        <v>77</v>
      </c>
      <c r="K7" s="242"/>
      <c r="L7" s="242"/>
      <c r="M7" s="243"/>
    </row>
    <row r="8" spans="3:15" ht="30.75" thickBot="1" x14ac:dyDescent="0.3">
      <c r="C8" s="238" t="s">
        <v>72</v>
      </c>
      <c r="D8" s="239"/>
      <c r="E8" s="223">
        <v>43336</v>
      </c>
      <c r="F8" s="220"/>
      <c r="G8" s="43" t="s">
        <v>73</v>
      </c>
      <c r="H8" s="240" t="s">
        <v>74</v>
      </c>
      <c r="I8" s="241"/>
      <c r="J8" s="240" t="s">
        <v>66</v>
      </c>
      <c r="K8" s="242"/>
      <c r="L8" s="242"/>
      <c r="M8" s="243"/>
    </row>
    <row r="9" spans="3:15" ht="30.75" thickBot="1" x14ac:dyDescent="0.3">
      <c r="C9" s="238" t="s">
        <v>72</v>
      </c>
      <c r="D9" s="239"/>
      <c r="E9" s="223">
        <v>43399</v>
      </c>
      <c r="F9" s="220"/>
      <c r="G9" s="43" t="s">
        <v>73</v>
      </c>
      <c r="H9" s="240" t="s">
        <v>74</v>
      </c>
      <c r="I9" s="241"/>
      <c r="J9" s="240" t="s">
        <v>78</v>
      </c>
      <c r="K9" s="242"/>
      <c r="L9" s="242"/>
      <c r="M9" s="243"/>
    </row>
    <row r="10" spans="3:15" ht="30.75" thickBot="1" x14ac:dyDescent="0.3">
      <c r="C10" s="238" t="s">
        <v>72</v>
      </c>
      <c r="D10" s="239"/>
      <c r="E10" s="216">
        <v>43455</v>
      </c>
      <c r="F10" s="217"/>
      <c r="G10" s="43" t="s">
        <v>73</v>
      </c>
      <c r="H10" s="240" t="s">
        <v>74</v>
      </c>
      <c r="I10" s="241"/>
      <c r="J10" s="240" t="s">
        <v>79</v>
      </c>
      <c r="K10" s="242"/>
      <c r="L10" s="242"/>
      <c r="M10" s="243"/>
    </row>
    <row r="11" spans="3:15" x14ac:dyDescent="0.25">
      <c r="J11" s="244"/>
      <c r="K11" s="244"/>
      <c r="L11" s="244"/>
      <c r="M11" s="244"/>
    </row>
    <row r="13" spans="3:15" ht="15.75" thickBot="1" x14ac:dyDescent="0.3"/>
    <row r="14" spans="3:15" ht="18.75" x14ac:dyDescent="0.25">
      <c r="C14" s="44"/>
      <c r="D14" s="45"/>
      <c r="E14" s="230"/>
      <c r="F14" s="232" t="s">
        <v>80</v>
      </c>
      <c r="G14" s="233"/>
      <c r="H14" s="233"/>
      <c r="I14" s="233"/>
      <c r="J14" s="233"/>
      <c r="K14" s="233"/>
      <c r="L14" s="233"/>
      <c r="M14" s="233"/>
      <c r="N14" s="233"/>
      <c r="O14" s="234"/>
    </row>
    <row r="15" spans="3:15" ht="19.5" thickBot="1" x14ac:dyDescent="0.3">
      <c r="C15" s="46"/>
      <c r="D15" s="47"/>
      <c r="E15" s="231"/>
      <c r="F15" s="235"/>
      <c r="G15" s="236"/>
      <c r="H15" s="236"/>
      <c r="I15" s="236"/>
      <c r="J15" s="236"/>
      <c r="K15" s="236"/>
      <c r="L15" s="236"/>
      <c r="M15" s="236"/>
      <c r="N15" s="236"/>
      <c r="O15" s="237"/>
    </row>
    <row r="16" spans="3:15" ht="15.75" thickBot="1" x14ac:dyDescent="0.3">
      <c r="C16" s="224" t="s">
        <v>81</v>
      </c>
      <c r="D16" s="225"/>
      <c r="E16" s="226"/>
      <c r="F16" s="224" t="s">
        <v>69</v>
      </c>
      <c r="G16" s="226"/>
      <c r="H16" s="48" t="s">
        <v>70</v>
      </c>
      <c r="I16" s="224" t="s">
        <v>41</v>
      </c>
      <c r="J16" s="225"/>
      <c r="K16" s="226"/>
      <c r="L16" s="225" t="s">
        <v>71</v>
      </c>
      <c r="M16" s="225"/>
      <c r="N16" s="225"/>
      <c r="O16" s="226"/>
    </row>
    <row r="17" spans="3:15" ht="26.25" thickBot="1" x14ac:dyDescent="0.3">
      <c r="C17" s="213" t="s">
        <v>82</v>
      </c>
      <c r="D17" s="214"/>
      <c r="E17" s="215"/>
      <c r="F17" s="223">
        <v>43154</v>
      </c>
      <c r="G17" s="220"/>
      <c r="H17" s="49" t="s">
        <v>83</v>
      </c>
      <c r="I17" s="227" t="s">
        <v>84</v>
      </c>
      <c r="J17" s="228"/>
      <c r="K17" s="229"/>
      <c r="L17" s="221" t="s">
        <v>60</v>
      </c>
      <c r="M17" s="222"/>
      <c r="N17" s="222"/>
      <c r="O17" s="217"/>
    </row>
    <row r="18" spans="3:15" ht="26.25" thickBot="1" x14ac:dyDescent="0.3">
      <c r="C18" s="213" t="s">
        <v>82</v>
      </c>
      <c r="D18" s="214"/>
      <c r="E18" s="215"/>
      <c r="F18" s="223">
        <v>43217</v>
      </c>
      <c r="G18" s="220"/>
      <c r="H18" s="49" t="s">
        <v>83</v>
      </c>
      <c r="I18" s="218" t="s">
        <v>84</v>
      </c>
      <c r="J18" s="219"/>
      <c r="K18" s="220"/>
      <c r="L18" s="221" t="s">
        <v>61</v>
      </c>
      <c r="M18" s="222"/>
      <c r="N18" s="222"/>
      <c r="O18" s="217"/>
    </row>
    <row r="19" spans="3:15" ht="26.25" thickBot="1" x14ac:dyDescent="0.3">
      <c r="C19" s="213" t="s">
        <v>82</v>
      </c>
      <c r="D19" s="214"/>
      <c r="E19" s="215"/>
      <c r="F19" s="223">
        <v>43273</v>
      </c>
      <c r="G19" s="220"/>
      <c r="H19" s="49" t="s">
        <v>83</v>
      </c>
      <c r="I19" s="218" t="s">
        <v>84</v>
      </c>
      <c r="J19" s="219"/>
      <c r="K19" s="220"/>
      <c r="L19" s="221" t="s">
        <v>62</v>
      </c>
      <c r="M19" s="222"/>
      <c r="N19" s="222"/>
      <c r="O19" s="217"/>
    </row>
    <row r="20" spans="3:15" ht="26.25" thickBot="1" x14ac:dyDescent="0.3">
      <c r="C20" s="213" t="s">
        <v>82</v>
      </c>
      <c r="D20" s="214"/>
      <c r="E20" s="215"/>
      <c r="F20" s="223">
        <v>43336</v>
      </c>
      <c r="G20" s="220"/>
      <c r="H20" s="49" t="s">
        <v>83</v>
      </c>
      <c r="I20" s="218" t="s">
        <v>84</v>
      </c>
      <c r="J20" s="219"/>
      <c r="K20" s="220"/>
      <c r="L20" s="221" t="s">
        <v>63</v>
      </c>
      <c r="M20" s="222"/>
      <c r="N20" s="222"/>
      <c r="O20" s="217"/>
    </row>
    <row r="21" spans="3:15" ht="26.25" thickBot="1" x14ac:dyDescent="0.3">
      <c r="C21" s="213" t="s">
        <v>82</v>
      </c>
      <c r="D21" s="214"/>
      <c r="E21" s="215"/>
      <c r="F21" s="223">
        <v>43399</v>
      </c>
      <c r="G21" s="220"/>
      <c r="H21" s="49" t="s">
        <v>83</v>
      </c>
      <c r="I21" s="218" t="s">
        <v>84</v>
      </c>
      <c r="J21" s="219"/>
      <c r="K21" s="220"/>
      <c r="L21" s="221" t="s">
        <v>64</v>
      </c>
      <c r="M21" s="222"/>
      <c r="N21" s="222"/>
      <c r="O21" s="217"/>
    </row>
    <row r="22" spans="3:15" ht="26.25" thickBot="1" x14ac:dyDescent="0.3">
      <c r="C22" s="213" t="s">
        <v>82</v>
      </c>
      <c r="D22" s="214"/>
      <c r="E22" s="215"/>
      <c r="F22" s="216">
        <v>43455</v>
      </c>
      <c r="G22" s="217"/>
      <c r="H22" s="49" t="s">
        <v>83</v>
      </c>
      <c r="I22" s="218" t="s">
        <v>84</v>
      </c>
      <c r="J22" s="219"/>
      <c r="K22" s="220"/>
      <c r="L22" s="221" t="s">
        <v>65</v>
      </c>
      <c r="M22" s="222"/>
      <c r="N22" s="222"/>
      <c r="O22" s="217"/>
    </row>
  </sheetData>
  <mergeCells count="60">
    <mergeCell ref="C5:D5"/>
    <mergeCell ref="E5:F5"/>
    <mergeCell ref="H5:I5"/>
    <mergeCell ref="J5:M5"/>
    <mergeCell ref="E2:M3"/>
    <mergeCell ref="C4:D4"/>
    <mergeCell ref="E4:F4"/>
    <mergeCell ref="H4:I4"/>
    <mergeCell ref="J4:M4"/>
    <mergeCell ref="C6:D6"/>
    <mergeCell ref="E6:F6"/>
    <mergeCell ref="H6:I6"/>
    <mergeCell ref="J6:M6"/>
    <mergeCell ref="C7:D7"/>
    <mergeCell ref="E7:F7"/>
    <mergeCell ref="H7:I7"/>
    <mergeCell ref="J7:M7"/>
    <mergeCell ref="E14:E15"/>
    <mergeCell ref="F14:O15"/>
    <mergeCell ref="C8:D8"/>
    <mergeCell ref="E8:F8"/>
    <mergeCell ref="H8:I8"/>
    <mergeCell ref="J8:M8"/>
    <mergeCell ref="C9:D9"/>
    <mergeCell ref="E9:F9"/>
    <mergeCell ref="H9:I9"/>
    <mergeCell ref="J9:M9"/>
    <mergeCell ref="C10:D10"/>
    <mergeCell ref="E10:F10"/>
    <mergeCell ref="H10:I10"/>
    <mergeCell ref="J10:M10"/>
    <mergeCell ref="J11:M11"/>
    <mergeCell ref="C16:E16"/>
    <mergeCell ref="F16:G16"/>
    <mergeCell ref="I16:K16"/>
    <mergeCell ref="L16:O16"/>
    <mergeCell ref="C17:E17"/>
    <mergeCell ref="F17:G17"/>
    <mergeCell ref="I17:K17"/>
    <mergeCell ref="L17:O17"/>
    <mergeCell ref="C18:E18"/>
    <mergeCell ref="F18:G18"/>
    <mergeCell ref="I18:K18"/>
    <mergeCell ref="L18:O18"/>
    <mergeCell ref="C19:E19"/>
    <mergeCell ref="F19:G19"/>
    <mergeCell ref="I19:K19"/>
    <mergeCell ref="L19:O19"/>
    <mergeCell ref="C22:E22"/>
    <mergeCell ref="F22:G22"/>
    <mergeCell ref="I22:K22"/>
    <mergeCell ref="L22:O22"/>
    <mergeCell ref="C20:E20"/>
    <mergeCell ref="F20:G20"/>
    <mergeCell ref="I20:K20"/>
    <mergeCell ref="L20:O20"/>
    <mergeCell ref="C21:E21"/>
    <mergeCell ref="F21:G21"/>
    <mergeCell ref="I21:K21"/>
    <mergeCell ref="L21:O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topLeftCell="B1" workbookViewId="0">
      <selection activeCell="B18" sqref="B18:B19"/>
    </sheetView>
  </sheetViews>
  <sheetFormatPr baseColWidth="10" defaultRowHeight="15" x14ac:dyDescent="0.25"/>
  <cols>
    <col min="1" max="1" width="40.85546875" customWidth="1"/>
    <col min="2" max="2" width="41.42578125" customWidth="1"/>
    <col min="3" max="3" width="19.28515625" customWidth="1"/>
    <col min="4" max="4" width="32" customWidth="1"/>
    <col min="5" max="5" width="32" style="23" customWidth="1"/>
    <col min="6" max="6" width="26.7109375" customWidth="1"/>
  </cols>
  <sheetData>
    <row r="2" spans="1:6" x14ac:dyDescent="0.25">
      <c r="A2" s="21" t="s">
        <v>43</v>
      </c>
      <c r="B2" s="21" t="s">
        <v>40</v>
      </c>
      <c r="C2" s="21" t="s">
        <v>42</v>
      </c>
      <c r="D2" s="21" t="s">
        <v>46</v>
      </c>
      <c r="E2" s="24" t="s">
        <v>47</v>
      </c>
      <c r="F2" s="21" t="s">
        <v>41</v>
      </c>
    </row>
    <row r="3" spans="1:6" x14ac:dyDescent="0.25">
      <c r="A3" s="263" t="e">
        <f>'PLAN DE CAPACITACIÓN ANUAL '!#REF!</f>
        <v>#REF!</v>
      </c>
      <c r="B3" s="257" t="e">
        <f ca="1">_xlfn.SINGLE('PLAN DE CAPACITACIÓN ANUAL '!#REF!)</f>
        <v>#NAME?</v>
      </c>
      <c r="C3" s="260" t="s">
        <v>45</v>
      </c>
      <c r="D3" s="22" t="s">
        <v>48</v>
      </c>
      <c r="E3" s="25">
        <v>26</v>
      </c>
      <c r="F3" s="257" t="s">
        <v>44</v>
      </c>
    </row>
    <row r="4" spans="1:6" x14ac:dyDescent="0.25">
      <c r="A4" s="264"/>
      <c r="B4" s="258"/>
      <c r="C4" s="261"/>
      <c r="D4" s="22" t="s">
        <v>49</v>
      </c>
      <c r="E4" s="25">
        <v>22</v>
      </c>
      <c r="F4" s="258"/>
    </row>
    <row r="5" spans="1:6" x14ac:dyDescent="0.25">
      <c r="A5" s="264"/>
      <c r="B5" s="258"/>
      <c r="C5" s="261"/>
      <c r="D5" s="22" t="s">
        <v>50</v>
      </c>
      <c r="E5" s="25">
        <v>22</v>
      </c>
      <c r="F5" s="258"/>
    </row>
    <row r="6" spans="1:6" x14ac:dyDescent="0.25">
      <c r="A6" s="264"/>
      <c r="B6" s="258"/>
      <c r="C6" s="261"/>
      <c r="D6" s="22" t="s">
        <v>51</v>
      </c>
      <c r="E6" s="25">
        <v>26</v>
      </c>
      <c r="F6" s="258"/>
    </row>
    <row r="7" spans="1:6" x14ac:dyDescent="0.25">
      <c r="A7" s="264"/>
      <c r="B7" s="258"/>
      <c r="C7" s="261"/>
      <c r="D7" s="22" t="s">
        <v>52</v>
      </c>
      <c r="E7" s="25">
        <v>24</v>
      </c>
      <c r="F7" s="258"/>
    </row>
    <row r="8" spans="1:6" x14ac:dyDescent="0.25">
      <c r="A8" s="264"/>
      <c r="B8" s="258"/>
      <c r="C8" s="261"/>
      <c r="D8" s="22" t="s">
        <v>53</v>
      </c>
      <c r="E8" s="25">
        <v>28</v>
      </c>
      <c r="F8" s="258"/>
    </row>
    <row r="9" spans="1:6" x14ac:dyDescent="0.25">
      <c r="A9" s="264"/>
      <c r="B9" s="258"/>
      <c r="C9" s="261"/>
      <c r="D9" s="22" t="s">
        <v>54</v>
      </c>
      <c r="E9" s="25">
        <v>26</v>
      </c>
      <c r="F9" s="258"/>
    </row>
    <row r="10" spans="1:6" x14ac:dyDescent="0.25">
      <c r="A10" s="264"/>
      <c r="B10" s="258"/>
      <c r="C10" s="261"/>
      <c r="D10" s="22" t="s">
        <v>55</v>
      </c>
      <c r="E10" s="25">
        <v>23</v>
      </c>
      <c r="F10" s="258"/>
    </row>
    <row r="11" spans="1:6" x14ac:dyDescent="0.25">
      <c r="A11" s="264"/>
      <c r="B11" s="258"/>
      <c r="C11" s="261"/>
      <c r="D11" s="22" t="s">
        <v>56</v>
      </c>
      <c r="E11" s="25">
        <v>27</v>
      </c>
      <c r="F11" s="258"/>
    </row>
    <row r="12" spans="1:6" x14ac:dyDescent="0.25">
      <c r="A12" s="264"/>
      <c r="B12" s="258"/>
      <c r="C12" s="261"/>
      <c r="D12" s="22" t="s">
        <v>57</v>
      </c>
      <c r="E12" s="25">
        <v>25</v>
      </c>
      <c r="F12" s="258"/>
    </row>
    <row r="13" spans="1:6" x14ac:dyDescent="0.25">
      <c r="A13" s="264"/>
      <c r="B13" s="258"/>
      <c r="C13" s="261"/>
      <c r="D13" s="22" t="s">
        <v>58</v>
      </c>
      <c r="E13" s="25">
        <v>22</v>
      </c>
      <c r="F13" s="258"/>
    </row>
    <row r="14" spans="1:6" x14ac:dyDescent="0.25">
      <c r="A14" s="265"/>
      <c r="B14" s="259"/>
      <c r="C14" s="262"/>
      <c r="D14" s="22" t="s">
        <v>59</v>
      </c>
      <c r="E14" s="25">
        <v>20</v>
      </c>
      <c r="F14" s="259"/>
    </row>
    <row r="15" spans="1:6" x14ac:dyDescent="0.25">
      <c r="A15" s="32">
        <f>'PLAN DE CAPACITACIÓN ANUAL '!A25</f>
        <v>0</v>
      </c>
      <c r="B15" s="34" t="str">
        <f>'PLAN DE CAPACITACIÓN ANUAL '!B25:D25</f>
        <v>FOMENTO A LA CULTURA DE AUTOCONTROL</v>
      </c>
      <c r="C15" s="31"/>
      <c r="D15" s="31"/>
      <c r="E15" s="25"/>
      <c r="F15" s="31"/>
    </row>
    <row r="16" spans="1:6" x14ac:dyDescent="0.25">
      <c r="A16" s="32" t="e">
        <f>'PLAN DE CAPACITACIÓN ANUAL '!#REF!</f>
        <v>#REF!</v>
      </c>
      <c r="B16" s="34" t="e">
        <f>'PLAN DE CAPACITACIÓN ANUAL '!#REF!</f>
        <v>#REF!</v>
      </c>
      <c r="C16" s="31"/>
      <c r="D16" s="31"/>
      <c r="E16" s="25"/>
      <c r="F16" s="31"/>
    </row>
    <row r="17" spans="1:6" x14ac:dyDescent="0.25">
      <c r="A17" s="32" t="e">
        <f>'PLAN DE CAPACITACIÓN ANUAL '!#REF!</f>
        <v>#REF!</v>
      </c>
      <c r="B17" s="34" t="e">
        <f>'PLAN DE CAPACITACIÓN ANUAL '!#REF!</f>
        <v>#REF!</v>
      </c>
      <c r="C17" s="31"/>
      <c r="D17" s="31"/>
      <c r="E17" s="25"/>
      <c r="F17" s="31"/>
    </row>
    <row r="18" spans="1:6" x14ac:dyDescent="0.25">
      <c r="A18" s="32" t="e">
        <f>'PLAN DE CAPACITACIÓN ANUAL '!#REF!</f>
        <v>#REF!</v>
      </c>
      <c r="B18" s="34" t="e">
        <f>'PLAN DE CAPACITACIÓN ANUAL '!#REF!</f>
        <v>#REF!</v>
      </c>
      <c r="C18" s="31"/>
      <c r="D18" s="31"/>
      <c r="E18" s="25"/>
      <c r="F18" s="31"/>
    </row>
    <row r="19" spans="1:6" x14ac:dyDescent="0.25">
      <c r="A19" s="32" t="e">
        <f>'PLAN DE CAPACITACIÓN ANUAL '!#REF!</f>
        <v>#REF!</v>
      </c>
      <c r="B19" s="34" t="e">
        <f>'PLAN DE CAPACITACIÓN ANUAL '!#REF!</f>
        <v>#REF!</v>
      </c>
      <c r="C19" s="31"/>
      <c r="D19" s="31"/>
      <c r="E19" s="25"/>
      <c r="F19" s="31"/>
    </row>
    <row r="20" spans="1:6" x14ac:dyDescent="0.25">
      <c r="A20" s="32" t="e">
        <f>'PLAN DE CAPACITACIÓN ANUAL '!#REF!</f>
        <v>#REF!</v>
      </c>
      <c r="B20" s="34" t="e">
        <f>'PLAN DE CAPACITACIÓN ANUAL '!#REF!</f>
        <v>#REF!</v>
      </c>
      <c r="C20" s="31"/>
      <c r="D20" s="31"/>
      <c r="E20" s="25"/>
      <c r="F20" s="31"/>
    </row>
    <row r="21" spans="1:6" x14ac:dyDescent="0.25">
      <c r="A21" s="32">
        <f>'PLAN DE CAPACITACIÓN ANUAL '!A27</f>
        <v>0</v>
      </c>
      <c r="B21" s="34" t="str">
        <f>'PLAN DE CAPACITACIÓN ANUAL '!B27:D27</f>
        <v>HUMANIZACION Y CALIDAD EN LA ATENCIÓN</v>
      </c>
      <c r="C21" s="31"/>
      <c r="D21" s="31"/>
      <c r="E21" s="25"/>
      <c r="F21" s="31"/>
    </row>
    <row r="22" spans="1:6" x14ac:dyDescent="0.25">
      <c r="A22" s="32">
        <f>'PLAN DE CAPACITACIÓN ANUAL '!A28</f>
        <v>0</v>
      </c>
      <c r="B22" s="34" t="str">
        <f>'PLAN DE CAPACITACIÓN ANUAL '!B28:D28</f>
        <v>CONTRATACIÓN</v>
      </c>
      <c r="C22" s="31"/>
      <c r="D22" s="31"/>
      <c r="E22" s="25"/>
      <c r="F22" s="31"/>
    </row>
    <row r="23" spans="1:6" x14ac:dyDescent="0.25">
      <c r="A23" s="32" t="e">
        <f>'PLAN DE CAPACITACIÓN ANUAL '!#REF!</f>
        <v>#REF!</v>
      </c>
      <c r="B23" s="34" t="e">
        <f>'PLAN DE CAPACITACIÓN ANUAL '!#REF!</f>
        <v>#REF!</v>
      </c>
      <c r="C23" s="31"/>
      <c r="D23" s="31"/>
      <c r="E23" s="25"/>
      <c r="F23" s="31"/>
    </row>
    <row r="24" spans="1:6" x14ac:dyDescent="0.25">
      <c r="A24" s="32">
        <f>'PLAN DE CAPACITACIÓN ANUAL '!A37</f>
        <v>0</v>
      </c>
      <c r="B24" s="34" t="str">
        <f>'PLAN DE CAPACITACIÓN ANUAL '!B37:D37</f>
        <v>DIAGNOSTICO SÍFILIS</v>
      </c>
      <c r="C24" s="31"/>
      <c r="D24" s="31"/>
      <c r="E24" s="25"/>
      <c r="F24" s="31"/>
    </row>
    <row r="25" spans="1:6" x14ac:dyDescent="0.25">
      <c r="A25" s="32" t="e">
        <f>'PLAN DE CAPACITACIÓN ANUAL '!#REF!</f>
        <v>#REF!</v>
      </c>
      <c r="B25" s="34" t="e">
        <f>'PLAN DE CAPACITACIÓN ANUAL '!#REF!</f>
        <v>#REF!</v>
      </c>
      <c r="C25" s="31"/>
      <c r="D25" s="31"/>
      <c r="E25" s="25"/>
      <c r="F25" s="31"/>
    </row>
    <row r="26" spans="1:6" x14ac:dyDescent="0.25">
      <c r="A26" s="32" t="e">
        <f>'PLAN DE CAPACITACIÓN ANUAL '!#REF!</f>
        <v>#REF!</v>
      </c>
      <c r="B26" s="34" t="e">
        <f>'PLAN DE CAPACITACIÓN ANUAL '!#REF!</f>
        <v>#REF!</v>
      </c>
      <c r="C26" s="31"/>
      <c r="D26" s="31"/>
      <c r="E26" s="25"/>
      <c r="F26" s="31"/>
    </row>
    <row r="27" spans="1:6" x14ac:dyDescent="0.25">
      <c r="A27" s="32" t="e">
        <f>'PLAN DE CAPACITACIÓN ANUAL '!#REF!</f>
        <v>#REF!</v>
      </c>
      <c r="B27" s="34" t="e">
        <f>'PLAN DE CAPACITACIÓN ANUAL '!#REF!</f>
        <v>#REF!</v>
      </c>
      <c r="C27" s="31"/>
      <c r="D27" s="31"/>
      <c r="E27" s="25"/>
      <c r="F27" s="31"/>
    </row>
    <row r="28" spans="1:6" x14ac:dyDescent="0.25">
      <c r="A28" s="32" t="e">
        <f>'PLAN DE CAPACITACIÓN ANUAL '!#REF!</f>
        <v>#REF!</v>
      </c>
      <c r="B28" s="34" t="e">
        <f>'PLAN DE CAPACITACIÓN ANUAL '!#REF!</f>
        <v>#REF!</v>
      </c>
      <c r="C28" s="31"/>
      <c r="D28" s="31"/>
      <c r="E28" s="25"/>
      <c r="F28" s="31"/>
    </row>
    <row r="29" spans="1:6" x14ac:dyDescent="0.25">
      <c r="A29" s="32" t="e">
        <f>'PLAN DE CAPACITACIÓN ANUAL '!#REF!</f>
        <v>#REF!</v>
      </c>
      <c r="B29" s="34" t="str">
        <f>'PLAN DE CAPACITACIÓN ANUAL '!B47:D47</f>
        <v>HABILIDADES PARA LA COMUNICACIÓN</v>
      </c>
      <c r="C29" s="31"/>
      <c r="D29" s="31"/>
      <c r="E29" s="25"/>
      <c r="F29" s="31"/>
    </row>
    <row r="30" spans="1:6" x14ac:dyDescent="0.25">
      <c r="A30" s="32" t="str">
        <f>'PLAN DE CAPACITACIÓN ANUAL '!A46</f>
        <v>HUMANIZACIÓN</v>
      </c>
      <c r="B30" s="34" t="e">
        <f ca="1">_xlfn.SINGLE('PLAN DE CAPACITACIÓN ANUAL '!#REF!)</f>
        <v>#NAME?</v>
      </c>
      <c r="C30" s="31"/>
      <c r="D30" s="31"/>
      <c r="E30" s="25"/>
      <c r="F30" s="31"/>
    </row>
    <row r="31" spans="1:6" x14ac:dyDescent="0.25">
      <c r="A31" s="32">
        <f>'PLAN DE CAPACITACIÓN ANUAL '!A47</f>
        <v>0</v>
      </c>
      <c r="B31" s="34" t="e">
        <f ca="1">_xlfn.SINGLE('PLAN DE CAPACITACIÓN ANUAL '!#REF!)</f>
        <v>#NAME?</v>
      </c>
      <c r="C31" s="31"/>
      <c r="D31" s="31"/>
      <c r="E31" s="25"/>
      <c r="F31" s="31"/>
    </row>
    <row r="32" spans="1:6" x14ac:dyDescent="0.25">
      <c r="A32" s="32" t="e">
        <f>'PLAN DE CAPACITACIÓN ANUAL '!#REF!</f>
        <v>#REF!</v>
      </c>
      <c r="B32" s="34" t="e">
        <f>'PLAN DE CAPACITACIÓN ANUAL '!#REF!</f>
        <v>#REF!</v>
      </c>
      <c r="C32" s="31"/>
      <c r="D32" s="31"/>
      <c r="E32" s="25"/>
      <c r="F32" s="31"/>
    </row>
    <row r="33" spans="1:6" x14ac:dyDescent="0.25">
      <c r="A33" s="32" t="e">
        <f>'PLAN DE CAPACITACIÓN ANUAL '!#REF!</f>
        <v>#REF!</v>
      </c>
      <c r="B33" s="34" t="e">
        <f>'PLAN DE CAPACITACIÓN ANUAL '!#REF!</f>
        <v>#REF!</v>
      </c>
      <c r="C33" s="31"/>
      <c r="D33" s="31"/>
      <c r="E33" s="25"/>
      <c r="F33" s="31"/>
    </row>
    <row r="34" spans="1:6" x14ac:dyDescent="0.25">
      <c r="A34" s="32" t="e">
        <f>'PLAN DE CAPACITACIÓN ANUAL '!#REF!</f>
        <v>#REF!</v>
      </c>
      <c r="B34" s="34" t="e">
        <f>'PLAN DE CAPACITACIÓN ANUAL '!#REF!</f>
        <v>#REF!</v>
      </c>
      <c r="C34" s="31"/>
      <c r="D34" s="31"/>
      <c r="E34" s="25"/>
      <c r="F34" s="31"/>
    </row>
    <row r="35" spans="1:6" x14ac:dyDescent="0.25">
      <c r="A35" s="32" t="e">
        <f>'PLAN DE CAPACITACIÓN ANUAL '!#REF!</f>
        <v>#REF!</v>
      </c>
      <c r="B35" s="34" t="e">
        <f>'PLAN DE CAPACITACIÓN ANUAL '!#REF!</f>
        <v>#REF!</v>
      </c>
      <c r="C35" s="31"/>
      <c r="D35" s="31"/>
      <c r="E35" s="25"/>
      <c r="F35" s="31"/>
    </row>
    <row r="36" spans="1:6" x14ac:dyDescent="0.25">
      <c r="A36" s="32" t="e">
        <f>'PLAN DE CAPACITACIÓN ANUAL '!#REF!</f>
        <v>#REF!</v>
      </c>
      <c r="B36" s="34" t="e">
        <f>'PLAN DE CAPACITACIÓN ANUAL '!#REF!</f>
        <v>#REF!</v>
      </c>
      <c r="C36" s="31"/>
      <c r="D36" s="31"/>
      <c r="E36" s="25"/>
      <c r="F36" s="31"/>
    </row>
    <row r="37" spans="1:6" x14ac:dyDescent="0.25">
      <c r="A37" s="33"/>
    </row>
    <row r="38" spans="1:6" x14ac:dyDescent="0.25">
      <c r="A38" s="33"/>
    </row>
    <row r="39" spans="1:6" x14ac:dyDescent="0.25">
      <c r="A39" s="33"/>
    </row>
    <row r="40" spans="1:6" x14ac:dyDescent="0.25">
      <c r="A40" s="33"/>
    </row>
    <row r="41" spans="1:6" x14ac:dyDescent="0.25">
      <c r="A41" s="33"/>
    </row>
    <row r="42" spans="1:6" x14ac:dyDescent="0.25">
      <c r="A42" s="33"/>
    </row>
    <row r="43" spans="1:6" x14ac:dyDescent="0.25">
      <c r="A43" s="33"/>
    </row>
    <row r="44" spans="1:6" x14ac:dyDescent="0.25">
      <c r="A44" s="33"/>
    </row>
    <row r="45" spans="1:6" x14ac:dyDescent="0.25">
      <c r="A45" s="33"/>
    </row>
    <row r="46" spans="1:6" x14ac:dyDescent="0.25">
      <c r="A46" s="33"/>
    </row>
    <row r="47" spans="1:6" x14ac:dyDescent="0.25">
      <c r="A47" s="33"/>
    </row>
    <row r="48" spans="1:6" x14ac:dyDescent="0.25">
      <c r="A48" s="33"/>
    </row>
  </sheetData>
  <mergeCells count="4">
    <mergeCell ref="F3:F14"/>
    <mergeCell ref="C3:C14"/>
    <mergeCell ref="B3:B14"/>
    <mergeCell ref="A3:A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 DE CAPACITACIÓN ANUAL </vt:lpstr>
      <vt:lpstr>ENFERMERIA</vt:lpstr>
      <vt:lpstr>SUBGERENCIA COMUNITARIA</vt:lpstr>
      <vt:lpstr>CRONOGRAMA</vt:lpstr>
      <vt:lpstr>'PLAN DE CAPACITACIÓN ANUAL '!Área_de_impresión</vt:lpstr>
      <vt:lpstr>'PLAN DE CAPACITACIÓN ANUAL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Seguridad y Salud en el Trabajo 1</dc:creator>
  <cp:lastModifiedBy>Calidad 6</cp:lastModifiedBy>
  <cp:lastPrinted>2022-05-17T22:07:22Z</cp:lastPrinted>
  <dcterms:created xsi:type="dcterms:W3CDTF">2018-01-02T20:34:08Z</dcterms:created>
  <dcterms:modified xsi:type="dcterms:W3CDTF">2023-02-01T16:14:04Z</dcterms:modified>
</cp:coreProperties>
</file>